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90" activeTab="1"/>
  </bookViews>
  <sheets>
    <sheet name="表1" sheetId="1" r:id="rId1"/>
    <sheet name="表2-合计" sheetId="11" r:id="rId2"/>
    <sheet name="表2-死亡伤残" sheetId="8" r:id="rId3"/>
    <sheet name="表2-财产损失" sheetId="10" r:id="rId4"/>
    <sheet name="表2-医疗费用" sheetId="12" r:id="rId5"/>
  </sheets>
  <calcPr calcId="144525"/>
</workbook>
</file>

<file path=xl/sharedStrings.xml><?xml version="1.0" encoding="utf-8"?>
<sst xmlns="http://schemas.openxmlformats.org/spreadsheetml/2006/main" count="84">
  <si>
    <t>未到期责任准备金</t>
  </si>
  <si>
    <t>公司名称：</t>
  </si>
  <si>
    <t/>
  </si>
  <si>
    <t>财务年度</t>
  </si>
  <si>
    <t>再保前</t>
  </si>
  <si>
    <t>再保后</t>
  </si>
  <si>
    <t>首日费用比例</t>
  </si>
  <si>
    <t>未赚保费准备金</t>
  </si>
  <si>
    <t>保费不足准备金</t>
  </si>
  <si>
    <t>再保前未来现金流</t>
  </si>
  <si>
    <t>再保后未来现金流</t>
  </si>
  <si>
    <t>折现前不含风险边际</t>
  </si>
  <si>
    <t>折现后不含风险边际</t>
  </si>
  <si>
    <t>风险边际比例</t>
  </si>
  <si>
    <t>折现后含风险边际</t>
  </si>
  <si>
    <t>注：本报表中的终极损失、已决赔款、IBNR准备金均包含直接理赔费用</t>
  </si>
  <si>
    <t>合计-损失三角形（再保前）</t>
  </si>
  <si>
    <t>合计-损失三角形（再保后）</t>
  </si>
  <si>
    <t xml:space="preserve"> </t>
  </si>
  <si>
    <t>单位：万元</t>
  </si>
  <si>
    <t xml:space="preserve">                                                              1.已赚保费（再保前）</t>
  </si>
  <si>
    <t xml:space="preserve">                                                              1.已赚保费（再保后）</t>
  </si>
  <si>
    <t>事故年</t>
  </si>
  <si>
    <t>已赚保费（再保前）</t>
  </si>
  <si>
    <t>已赚保费（再保后）</t>
  </si>
  <si>
    <t>增速</t>
  </si>
  <si>
    <t xml:space="preserve">                         2.终极损失（再保前）</t>
  </si>
  <si>
    <t xml:space="preserve">                         2.终极损失（再保后）</t>
  </si>
  <si>
    <t>终极损失</t>
  </si>
  <si>
    <t>发展年</t>
  </si>
  <si>
    <t>终极损失发展因子</t>
  </si>
  <si>
    <t>终极损失/已赚保费</t>
  </si>
  <si>
    <t>与初始年差异</t>
  </si>
  <si>
    <t xml:space="preserve">                     3.已决赔款（再保前）</t>
  </si>
  <si>
    <t xml:space="preserve">                     3.已决赔款（再保后）</t>
  </si>
  <si>
    <t>已决赔款</t>
  </si>
  <si>
    <t>已决赔款发展因子</t>
  </si>
  <si>
    <t>已决赔款/终极损失</t>
  </si>
  <si>
    <t xml:space="preserve">                           4.IBNR 准备金（再保前）</t>
  </si>
  <si>
    <t xml:space="preserve">                           4.IBNR 准备金（再保后）</t>
  </si>
  <si>
    <t>已报案损失</t>
  </si>
  <si>
    <t>IBNR 准备金（终极损失-已报案损失）</t>
  </si>
  <si>
    <t>已报案损失发展因子</t>
  </si>
  <si>
    <t>已报案损失/终极损失</t>
  </si>
  <si>
    <t>IBNR/终极损失</t>
  </si>
  <si>
    <t xml:space="preserve">                           5.未决赔款准备金发展（再保前）</t>
  </si>
  <si>
    <t xml:space="preserve">                           5.未决赔款准备金发展（再保后）</t>
  </si>
  <si>
    <t>未决赔款准备金</t>
  </si>
  <si>
    <t>折现率</t>
  </si>
  <si>
    <t>未决赔款准备金（折现后）</t>
  </si>
  <si>
    <t>未决赔款准备金（折现后含风险边际）</t>
  </si>
  <si>
    <t xml:space="preserve">                     6.未决赔款准备金回溯（再保前）</t>
  </si>
  <si>
    <t xml:space="preserve">                     6.未决赔款准备金回溯（再保后）</t>
  </si>
  <si>
    <t>事故年度</t>
  </si>
  <si>
    <t>折现前不含风险边际的评估值</t>
  </si>
  <si>
    <t>折现后不含风险边际的评估值</t>
  </si>
  <si>
    <t>风险边际系数</t>
  </si>
  <si>
    <t>未决赔款准备金评估值</t>
  </si>
  <si>
    <t>至回溯日已决赔款对应的赔付支出</t>
  </si>
  <si>
    <t>回溯日未决赔款对应的未决赔款准备金</t>
  </si>
  <si>
    <t>合计</t>
  </si>
  <si>
    <t>偏差金额</t>
  </si>
  <si>
    <t>偏差率</t>
  </si>
  <si>
    <t>(1)</t>
  </si>
  <si>
    <t>(2)</t>
  </si>
  <si>
    <t>(3)</t>
  </si>
  <si>
    <t>(4)=(2)*[1+(3)]</t>
  </si>
  <si>
    <t>(5)</t>
  </si>
  <si>
    <t>(6)</t>
  </si>
  <si>
    <t>(7)</t>
  </si>
  <si>
    <t>(8)</t>
  </si>
  <si>
    <t>(9)=(7)*[1+(8)]</t>
  </si>
  <si>
    <t>(10)=(5)+(9)</t>
  </si>
  <si>
    <t>(11)=(10)-(4)</t>
  </si>
  <si>
    <t>(12)=(11)/(10)*100%</t>
  </si>
  <si>
    <t>以前年度</t>
  </si>
  <si>
    <t>剩余部分</t>
  </si>
  <si>
    <t>准备金进展</t>
  </si>
  <si>
    <t>死亡伤残-损失三角形（再保前）</t>
  </si>
  <si>
    <t>死亡伤残-损失三角形（再保后）</t>
  </si>
  <si>
    <t>财产损失-损失三角形（再保前）</t>
  </si>
  <si>
    <t>财产损失-损失三角形（再保后）</t>
  </si>
  <si>
    <t>医疗费用-损失三角形（再保前）</t>
  </si>
  <si>
    <t>医疗费用-损失三角形（再保后）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</si>
</sst>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(* #,##0_);_(* \(#,##0\);_(* &quot;-&quot;??_);_(@_)"/>
    <numFmt numFmtId="177" formatCode="0.0%"/>
    <numFmt numFmtId="178" formatCode="#,##0_);\(#,##0\)"/>
    <numFmt numFmtId="179" formatCode="&quot;$&quot;#,##0_);\(&quot;$&quot;#,##0\)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_(* #,##0.0000_);_(* \(#,##0.0000\);_(* &quot;-&quot;??_);_(@_)"/>
    <numFmt numFmtId="181" formatCode="0.00_);[Red]\(0.00\)"/>
    <numFmt numFmtId="182" formatCode="#,##0;\-#,##0;&quot;-&quot;\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b/>
      <sz val="20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b/>
      <sz val="12"/>
      <color rgb="FF0070C0"/>
      <name val="宋体"/>
      <charset val="134"/>
      <scheme val="minor"/>
    </font>
    <font>
      <u val="singleAccounting"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22" borderId="4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40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4" borderId="39" applyNumberFormat="0" applyAlignment="0" applyProtection="0">
      <alignment vertical="center"/>
    </xf>
    <xf numFmtId="0" fontId="31" fillId="14" borderId="43" applyNumberFormat="0" applyAlignment="0" applyProtection="0">
      <alignment vertical="center"/>
    </xf>
    <xf numFmtId="0" fontId="16" fillId="5" borderId="37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3" fillId="2" borderId="0" xfId="0" applyFont="1" applyFill="1" applyAlignment="1"/>
    <xf numFmtId="0" fontId="0" fillId="0" borderId="0" xfId="0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/>
    <xf numFmtId="0" fontId="2" fillId="0" borderId="2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>
      <alignment horizontal="left"/>
    </xf>
    <xf numFmtId="178" fontId="0" fillId="0" borderId="0" xfId="8" applyNumberFormat="1" applyFont="1" applyFill="1" applyAlignment="1" applyProtection="1">
      <protection locked="0"/>
    </xf>
    <xf numFmtId="0" fontId="0" fillId="0" borderId="4" xfId="0" applyFont="1" applyFill="1" applyBorder="1" applyAlignment="1"/>
    <xf numFmtId="177" fontId="6" fillId="0" borderId="5" xfId="11" applyNumberFormat="1" applyFont="1" applyFill="1" applyBorder="1" applyAlignment="1" applyProtection="1">
      <protection locked="0"/>
    </xf>
    <xf numFmtId="177" fontId="0" fillId="0" borderId="5" xfId="11" applyNumberFormat="1" applyFont="1" applyFill="1" applyBorder="1" applyAlignment="1"/>
    <xf numFmtId="0" fontId="0" fillId="0" borderId="0" xfId="0" applyFont="1" applyFill="1" applyBorder="1" applyAlignment="1"/>
    <xf numFmtId="177" fontId="6" fillId="0" borderId="0" xfId="11" applyNumberFormat="1" applyFont="1" applyFill="1" applyBorder="1" applyAlignment="1"/>
    <xf numFmtId="177" fontId="0" fillId="0" borderId="0" xfId="11" applyNumberFormat="1" applyFont="1" applyFill="1" applyBorder="1" applyAlignment="1"/>
    <xf numFmtId="0" fontId="1" fillId="0" borderId="0" xfId="0" applyFont="1" applyFill="1" applyAlignment="1">
      <alignment horizontal="centerContinuous"/>
    </xf>
    <xf numFmtId="0" fontId="0" fillId="0" borderId="6" xfId="0" applyFont="1" applyFill="1" applyBorder="1" applyAlignment="1">
      <alignment horizontal="center"/>
    </xf>
    <xf numFmtId="0" fontId="0" fillId="0" borderId="0" xfId="49" applyFont="1" applyFill="1"/>
    <xf numFmtId="176" fontId="1" fillId="0" borderId="0" xfId="8" applyNumberFormat="1" applyFont="1" applyFill="1" applyAlignment="1"/>
    <xf numFmtId="176" fontId="2" fillId="0" borderId="0" xfId="8" applyNumberFormat="1" applyFont="1" applyFill="1" applyAlignment="1"/>
    <xf numFmtId="180" fontId="0" fillId="0" borderId="0" xfId="8" applyNumberFormat="1" applyFont="1" applyFill="1" applyAlignment="1"/>
    <xf numFmtId="176" fontId="0" fillId="0" borderId="0" xfId="8" applyNumberFormat="1" applyFont="1" applyFill="1" applyAlignment="1"/>
    <xf numFmtId="0" fontId="2" fillId="0" borderId="7" xfId="0" applyFont="1" applyFill="1" applyBorder="1" applyAlignment="1"/>
    <xf numFmtId="9" fontId="2" fillId="0" borderId="8" xfId="11" applyFont="1" applyFill="1" applyBorder="1" applyAlignment="1"/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7" fillId="2" borderId="0" xfId="0" applyNumberFormat="1" applyFont="1" applyFill="1" applyBorder="1" applyAlignment="1" applyProtection="1">
      <alignment horizontal="center"/>
      <protection locked="0"/>
    </xf>
    <xf numFmtId="178" fontId="0" fillId="0" borderId="10" xfId="8" applyNumberFormat="1" applyFont="1" applyFill="1" applyBorder="1" applyAlignment="1" applyProtection="1">
      <protection locked="0"/>
    </xf>
    <xf numFmtId="179" fontId="0" fillId="0" borderId="0" xfId="8" applyNumberFormat="1" applyFont="1" applyFill="1" applyBorder="1" applyAlignment="1" applyProtection="1">
      <protection locked="0"/>
    </xf>
    <xf numFmtId="179" fontId="3" fillId="2" borderId="0" xfId="8" applyNumberFormat="1" applyFont="1" applyFill="1" applyBorder="1" applyAlignment="1" applyProtection="1">
      <protection locked="0"/>
    </xf>
    <xf numFmtId="177" fontId="0" fillId="0" borderId="11" xfId="11" applyNumberFormat="1" applyFont="1" applyFill="1" applyBorder="1" applyAlignment="1"/>
    <xf numFmtId="177" fontId="3" fillId="2" borderId="0" xfId="11" applyNumberFormat="1" applyFont="1" applyFill="1" applyBorder="1" applyAlignment="1"/>
    <xf numFmtId="0" fontId="8" fillId="2" borderId="0" xfId="0" applyFont="1" applyFill="1" applyAlignment="1"/>
    <xf numFmtId="0" fontId="7" fillId="2" borderId="0" xfId="0" applyFont="1" applyFill="1" applyAlignment="1"/>
    <xf numFmtId="0" fontId="0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78" fontId="3" fillId="2" borderId="0" xfId="8" applyNumberFormat="1" applyFont="1" applyFill="1" applyAlignment="1" applyProtection="1">
      <protection locked="0"/>
    </xf>
    <xf numFmtId="0" fontId="2" fillId="0" borderId="12" xfId="0" applyFont="1" applyFill="1" applyBorder="1" applyAlignment="1"/>
    <xf numFmtId="0" fontId="2" fillId="0" borderId="0" xfId="0" applyFont="1" applyFill="1" applyBorder="1" applyAlignment="1"/>
    <xf numFmtId="0" fontId="7" fillId="2" borderId="0" xfId="0" applyFont="1" applyFill="1" applyBorder="1" applyAlignment="1"/>
    <xf numFmtId="179" fontId="0" fillId="0" borderId="0" xfId="8" applyNumberFormat="1" applyFont="1" applyFill="1" applyAlignment="1"/>
    <xf numFmtId="179" fontId="3" fillId="2" borderId="0" xfId="8" applyNumberFormat="1" applyFont="1" applyFill="1" applyAlignment="1"/>
    <xf numFmtId="176" fontId="0" fillId="0" borderId="0" xfId="8" applyNumberFormat="1" applyFont="1" applyFill="1" applyAlignment="1">
      <alignment horizontal="center"/>
    </xf>
    <xf numFmtId="9" fontId="0" fillId="0" borderId="0" xfId="11" applyFont="1" applyFill="1" applyAlignment="1">
      <alignment horizontal="center"/>
    </xf>
    <xf numFmtId="177" fontId="0" fillId="0" borderId="0" xfId="11" applyNumberFormat="1" applyFont="1" applyFill="1" applyAlignment="1"/>
    <xf numFmtId="0" fontId="1" fillId="0" borderId="0" xfId="0" applyFont="1" applyFill="1" applyAlignment="1">
      <alignment horizontal="left" vertical="top" wrapText="1"/>
    </xf>
    <xf numFmtId="3" fontId="0" fillId="0" borderId="0" xfId="0" applyNumberFormat="1" applyFill="1" applyAlignment="1"/>
    <xf numFmtId="0" fontId="3" fillId="2" borderId="0" xfId="0" applyFont="1" applyFill="1" applyAlignment="1">
      <alignment horizontal="center"/>
    </xf>
    <xf numFmtId="177" fontId="3" fillId="2" borderId="0" xfId="11" applyNumberFormat="1" applyFont="1" applyFill="1" applyAlignment="1"/>
    <xf numFmtId="0" fontId="2" fillId="0" borderId="0" xfId="0" applyFont="1" applyFill="1" applyAlignment="1">
      <alignment horizontal="right"/>
    </xf>
    <xf numFmtId="179" fontId="9" fillId="0" borderId="0" xfId="8" applyNumberFormat="1" applyFont="1" applyFill="1" applyAlignment="1"/>
    <xf numFmtId="181" fontId="0" fillId="0" borderId="0" xfId="11" applyNumberFormat="1" applyFont="1" applyFill="1" applyBorder="1" applyAlignment="1"/>
    <xf numFmtId="0" fontId="0" fillId="0" borderId="13" xfId="0" applyFont="1" applyFill="1" applyBorder="1" applyAlignment="1"/>
    <xf numFmtId="0" fontId="0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right" indent="1"/>
    </xf>
    <xf numFmtId="0" fontId="0" fillId="0" borderId="16" xfId="0" applyFont="1" applyFill="1" applyBorder="1" applyAlignment="1">
      <alignment horizontal="center"/>
    </xf>
    <xf numFmtId="177" fontId="2" fillId="0" borderId="0" xfId="11" applyNumberFormat="1" applyFont="1" applyFill="1" applyBorder="1" applyAlignment="1"/>
    <xf numFmtId="0" fontId="2" fillId="0" borderId="15" xfId="0" applyFont="1" applyFill="1" applyBorder="1" applyAlignment="1">
      <alignment horizontal="right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49" fontId="0" fillId="0" borderId="20" xfId="0" applyNumberFormat="1" applyFill="1" applyBorder="1" applyAlignment="1">
      <alignment horizontal="center" vertical="center"/>
    </xf>
    <xf numFmtId="49" fontId="0" fillId="0" borderId="20" xfId="0" applyNumberForma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/>
    </xf>
    <xf numFmtId="0" fontId="0" fillId="0" borderId="20" xfId="0" applyFont="1" applyFill="1" applyBorder="1" applyAlignment="1"/>
    <xf numFmtId="0" fontId="0" fillId="0" borderId="19" xfId="8" applyNumberFormat="1" applyFont="1" applyFill="1" applyBorder="1" applyAlignment="1">
      <alignment horizontal="center"/>
    </xf>
    <xf numFmtId="176" fontId="0" fillId="0" borderId="20" xfId="8" applyNumberFormat="1" applyFont="1" applyFill="1" applyBorder="1" applyAlignment="1"/>
    <xf numFmtId="176" fontId="0" fillId="0" borderId="20" xfId="0" applyNumberFormat="1" applyFont="1" applyFill="1" applyBorder="1" applyAlignment="1"/>
    <xf numFmtId="0" fontId="0" fillId="0" borderId="21" xfId="8" applyNumberFormat="1" applyFont="1" applyFill="1" applyBorder="1" applyAlignment="1">
      <alignment horizontal="center"/>
    </xf>
    <xf numFmtId="176" fontId="0" fillId="0" borderId="22" xfId="8" applyNumberFormat="1" applyFont="1" applyFill="1" applyBorder="1" applyAlignment="1"/>
    <xf numFmtId="0" fontId="0" fillId="0" borderId="22" xfId="0" applyFont="1" applyFill="1" applyBorder="1" applyAlignment="1"/>
    <xf numFmtId="176" fontId="0" fillId="0" borderId="22" xfId="0" applyNumberFormat="1" applyFont="1" applyFill="1" applyBorder="1" applyAlignment="1"/>
    <xf numFmtId="0" fontId="0" fillId="0" borderId="15" xfId="0" applyFill="1" applyBorder="1" applyAlignment="1">
      <alignment horizontal="center"/>
    </xf>
    <xf numFmtId="49" fontId="0" fillId="0" borderId="16" xfId="0" applyNumberFormat="1" applyFont="1" applyFill="1" applyBorder="1" applyAlignment="1"/>
    <xf numFmtId="0" fontId="10" fillId="0" borderId="0" xfId="0" applyFont="1" applyFill="1" applyAlignment="1"/>
    <xf numFmtId="0" fontId="0" fillId="0" borderId="1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49" fontId="0" fillId="0" borderId="23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23" xfId="0" applyFont="1" applyFill="1" applyBorder="1" applyAlignment="1"/>
    <xf numFmtId="0" fontId="0" fillId="0" borderId="24" xfId="0" applyFont="1" applyFill="1" applyBorder="1" applyAlignment="1"/>
    <xf numFmtId="49" fontId="0" fillId="0" borderId="18" xfId="0" applyNumberFormat="1" applyFont="1" applyFill="1" applyBorder="1" applyAlignment="1"/>
    <xf numFmtId="0" fontId="3" fillId="2" borderId="0" xfId="0" applyFont="1" applyFill="1" applyBorder="1" applyAlignme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left" vertical="center"/>
    </xf>
    <xf numFmtId="182" fontId="11" fillId="0" borderId="19" xfId="0" applyNumberFormat="1" applyFont="1" applyFill="1" applyBorder="1" applyAlignment="1">
      <alignment vertical="center"/>
    </xf>
    <xf numFmtId="182" fontId="11" fillId="0" borderId="20" xfId="0" applyNumberFormat="1" applyFont="1" applyFill="1" applyBorder="1" applyAlignment="1">
      <alignment vertical="center"/>
    </xf>
    <xf numFmtId="182" fontId="11" fillId="0" borderId="23" xfId="0" applyNumberFormat="1" applyFont="1" applyFill="1" applyBorder="1" applyAlignment="1">
      <alignment vertical="center"/>
    </xf>
    <xf numFmtId="0" fontId="13" fillId="0" borderId="34" xfId="0" applyFont="1" applyFill="1" applyBorder="1" applyAlignment="1">
      <alignment horizontal="left" vertical="center"/>
    </xf>
    <xf numFmtId="182" fontId="11" fillId="0" borderId="15" xfId="0" applyNumberFormat="1" applyFont="1" applyFill="1" applyBorder="1" applyAlignment="1">
      <alignment vertical="center"/>
    </xf>
    <xf numFmtId="182" fontId="11" fillId="0" borderId="16" xfId="0" applyNumberFormat="1" applyFont="1" applyFill="1" applyBorder="1" applyAlignment="1">
      <alignment vertical="center"/>
    </xf>
    <xf numFmtId="182" fontId="11" fillId="0" borderId="18" xfId="0" applyNumberFormat="1" applyFont="1" applyFill="1" applyBorder="1" applyAlignment="1">
      <alignment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82" fontId="11" fillId="0" borderId="35" xfId="0" applyNumberFormat="1" applyFont="1" applyFill="1" applyBorder="1" applyAlignment="1">
      <alignment vertical="center"/>
    </xf>
    <xf numFmtId="182" fontId="11" fillId="0" borderId="36" xfId="0" applyNumberFormat="1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 1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28</xdr:col>
      <xdr:colOff>366712</xdr:colOff>
      <xdr:row>209</xdr:row>
      <xdr:rowOff>119062</xdr:rowOff>
    </xdr:from>
    <xdr:to>
      <xdr:col>29</xdr:col>
      <xdr:colOff>11906</xdr:colOff>
      <xdr:row>209</xdr:row>
      <xdr:rowOff>152399</xdr:rowOff>
    </xdr:to>
    <xdr:cxnSp>
      <xdr:nvCxnSpPr>
        <xdr:cNvPr id="2" name="Straight Arrow Connector 3"/>
        <xdr:cNvCxnSpPr/>
      </xdr:nvCxnSpPr>
      <xdr:spPr>
        <a:xfrm flipV="1">
          <a:off x="25379045" y="38123495"/>
          <a:ext cx="459740" cy="33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28</xdr:col>
      <xdr:colOff>366712</xdr:colOff>
      <xdr:row>209</xdr:row>
      <xdr:rowOff>119062</xdr:rowOff>
    </xdr:from>
    <xdr:to>
      <xdr:col>29</xdr:col>
      <xdr:colOff>11906</xdr:colOff>
      <xdr:row>209</xdr:row>
      <xdr:rowOff>152399</xdr:rowOff>
    </xdr:to>
    <xdr:cxnSp>
      <xdr:nvCxnSpPr>
        <xdr:cNvPr id="2" name="Straight Arrow Connector 3"/>
        <xdr:cNvCxnSpPr/>
      </xdr:nvCxnSpPr>
      <xdr:spPr>
        <a:xfrm flipV="1">
          <a:off x="25379045" y="38123495"/>
          <a:ext cx="459740" cy="33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J29"/>
  <sheetViews>
    <sheetView workbookViewId="0">
      <selection activeCell="G18" sqref="G18:J18"/>
    </sheetView>
  </sheetViews>
  <sheetFormatPr defaultColWidth="9" defaultRowHeight="14"/>
  <cols>
    <col min="2" max="2" width="26.4454545454545" customWidth="1"/>
    <col min="3" max="3" width="14.7818181818182" customWidth="1"/>
    <col min="4" max="4" width="15.1090909090909" customWidth="1"/>
    <col min="5" max="5" width="15.4454545454545" customWidth="1"/>
    <col min="6" max="6" width="18" customWidth="1"/>
    <col min="7" max="7" width="15" customWidth="1"/>
    <col min="8" max="8" width="16" customWidth="1"/>
    <col min="9" max="9" width="15.6636363636364" customWidth="1"/>
    <col min="10" max="10" width="17.2181818181818" customWidth="1"/>
  </cols>
  <sheetData>
    <row r="2" ht="29.25" customHeight="1" spans="2:10">
      <c r="B2" s="95" t="s">
        <v>0</v>
      </c>
      <c r="C2" s="96"/>
      <c r="D2" s="96"/>
      <c r="E2" s="96"/>
      <c r="F2" s="96"/>
      <c r="G2" s="96"/>
      <c r="H2" s="96"/>
      <c r="I2" s="96"/>
      <c r="J2" s="96"/>
    </row>
    <row r="3" ht="20.25" customHeight="1" spans="2:6">
      <c r="B3" t="s">
        <v>1</v>
      </c>
      <c r="C3" s="97"/>
      <c r="D3" s="98" t="s">
        <v>2</v>
      </c>
      <c r="E3" s="98"/>
      <c r="F3" s="98" t="s">
        <v>2</v>
      </c>
    </row>
    <row r="4" ht="20.25" customHeight="1" spans="2:10">
      <c r="B4" s="99" t="s">
        <v>3</v>
      </c>
      <c r="C4" s="100" t="s">
        <v>4</v>
      </c>
      <c r="D4" s="101"/>
      <c r="E4" s="101"/>
      <c r="F4" s="102"/>
      <c r="G4" s="103" t="s">
        <v>5</v>
      </c>
      <c r="H4" s="104"/>
      <c r="I4" s="104"/>
      <c r="J4" s="122"/>
    </row>
    <row r="5" ht="14.75" spans="2:10">
      <c r="B5" s="105"/>
      <c r="C5" s="106" t="s">
        <v>6</v>
      </c>
      <c r="D5" s="107" t="s">
        <v>7</v>
      </c>
      <c r="E5" s="107" t="s">
        <v>8</v>
      </c>
      <c r="F5" s="108" t="s">
        <v>0</v>
      </c>
      <c r="G5" s="106" t="s">
        <v>6</v>
      </c>
      <c r="H5" s="109" t="s">
        <v>7</v>
      </c>
      <c r="I5" s="109" t="s">
        <v>8</v>
      </c>
      <c r="J5" s="119" t="s">
        <v>0</v>
      </c>
    </row>
    <row r="6" ht="16.5" customHeight="1" spans="2:10">
      <c r="B6" s="110">
        <v>2016</v>
      </c>
      <c r="C6" s="111"/>
      <c r="D6" s="112"/>
      <c r="E6" s="112"/>
      <c r="F6" s="113"/>
      <c r="G6" s="111"/>
      <c r="H6" s="112"/>
      <c r="I6" s="112"/>
      <c r="J6" s="113"/>
    </row>
    <row r="7" ht="16.5" customHeight="1" spans="2:10">
      <c r="B7" s="110">
        <v>2015</v>
      </c>
      <c r="C7" s="111"/>
      <c r="D7" s="112"/>
      <c r="E7" s="112"/>
      <c r="F7" s="113"/>
      <c r="G7" s="111"/>
      <c r="H7" s="112"/>
      <c r="I7" s="112"/>
      <c r="J7" s="113"/>
    </row>
    <row r="8" ht="16.5" customHeight="1" spans="2:10">
      <c r="B8" s="110">
        <v>2014</v>
      </c>
      <c r="C8" s="111"/>
      <c r="D8" s="112"/>
      <c r="E8" s="112"/>
      <c r="F8" s="113"/>
      <c r="G8" s="111"/>
      <c r="H8" s="112"/>
      <c r="I8" s="112"/>
      <c r="J8" s="113"/>
    </row>
    <row r="9" ht="16.5" customHeight="1" spans="2:10">
      <c r="B9" s="110">
        <v>2013</v>
      </c>
      <c r="C9" s="111"/>
      <c r="D9" s="112"/>
      <c r="E9" s="112"/>
      <c r="F9" s="113"/>
      <c r="G9" s="111"/>
      <c r="H9" s="112"/>
      <c r="I9" s="112"/>
      <c r="J9" s="113"/>
    </row>
    <row r="10" ht="16.5" customHeight="1" spans="2:10">
      <c r="B10" s="110">
        <v>2012</v>
      </c>
      <c r="C10" s="111"/>
      <c r="D10" s="112"/>
      <c r="E10" s="112"/>
      <c r="F10" s="113"/>
      <c r="G10" s="111"/>
      <c r="H10" s="112"/>
      <c r="I10" s="112"/>
      <c r="J10" s="113"/>
    </row>
    <row r="11" ht="16.5" customHeight="1" spans="2:10">
      <c r="B11" s="110">
        <v>2011</v>
      </c>
      <c r="C11" s="111"/>
      <c r="D11" s="112"/>
      <c r="E11" s="112"/>
      <c r="F11" s="113"/>
      <c r="G11" s="111"/>
      <c r="H11" s="112"/>
      <c r="I11" s="112"/>
      <c r="J11" s="113"/>
    </row>
    <row r="12" ht="16.5" customHeight="1" spans="2:10">
      <c r="B12" s="110">
        <v>2010</v>
      </c>
      <c r="C12" s="111"/>
      <c r="D12" s="112"/>
      <c r="E12" s="112"/>
      <c r="F12" s="113"/>
      <c r="G12" s="111"/>
      <c r="H12" s="112"/>
      <c r="I12" s="112"/>
      <c r="J12" s="113"/>
    </row>
    <row r="13" ht="16.5" customHeight="1" spans="2:10">
      <c r="B13" s="110">
        <v>2009</v>
      </c>
      <c r="C13" s="111"/>
      <c r="D13" s="112"/>
      <c r="E13" s="112"/>
      <c r="F13" s="113"/>
      <c r="G13" s="111"/>
      <c r="H13" s="112"/>
      <c r="I13" s="112"/>
      <c r="J13" s="113"/>
    </row>
    <row r="14" ht="16.5" customHeight="1" spans="2:10">
      <c r="B14" s="110">
        <v>2008</v>
      </c>
      <c r="C14" s="111"/>
      <c r="D14" s="112"/>
      <c r="E14" s="112"/>
      <c r="F14" s="113"/>
      <c r="G14" s="111"/>
      <c r="H14" s="112"/>
      <c r="I14" s="112"/>
      <c r="J14" s="113"/>
    </row>
    <row r="15" ht="16.5" customHeight="1" spans="2:10">
      <c r="B15" s="114">
        <v>2007</v>
      </c>
      <c r="C15" s="115"/>
      <c r="D15" s="116"/>
      <c r="E15" s="116"/>
      <c r="F15" s="117"/>
      <c r="G15" s="115"/>
      <c r="H15" s="116"/>
      <c r="I15" s="116"/>
      <c r="J15" s="117"/>
    </row>
    <row r="17" ht="14.75"/>
    <row r="18" spans="2:10">
      <c r="B18" s="99" t="s">
        <v>3</v>
      </c>
      <c r="C18" s="100" t="s">
        <v>9</v>
      </c>
      <c r="D18" s="101"/>
      <c r="E18" s="101"/>
      <c r="F18" s="102"/>
      <c r="G18" s="103" t="s">
        <v>10</v>
      </c>
      <c r="H18" s="104"/>
      <c r="I18" s="104"/>
      <c r="J18" s="122"/>
    </row>
    <row r="19" ht="28.75" spans="2:10">
      <c r="B19" s="105"/>
      <c r="C19" s="118" t="s">
        <v>11</v>
      </c>
      <c r="D19" s="107" t="s">
        <v>12</v>
      </c>
      <c r="E19" s="107" t="s">
        <v>13</v>
      </c>
      <c r="F19" s="119" t="s">
        <v>14</v>
      </c>
      <c r="G19" s="118" t="s">
        <v>11</v>
      </c>
      <c r="H19" s="107" t="s">
        <v>12</v>
      </c>
      <c r="I19" s="107" t="s">
        <v>13</v>
      </c>
      <c r="J19" s="119" t="s">
        <v>14</v>
      </c>
    </row>
    <row r="20" spans="2:10">
      <c r="B20" s="110">
        <v>2016</v>
      </c>
      <c r="C20" s="111"/>
      <c r="D20" s="112"/>
      <c r="E20" s="112"/>
      <c r="F20" s="113"/>
      <c r="G20" s="120"/>
      <c r="H20" s="112"/>
      <c r="I20" s="112"/>
      <c r="J20" s="113"/>
    </row>
    <row r="21" spans="2:10">
      <c r="B21" s="110">
        <v>2015</v>
      </c>
      <c r="C21" s="111"/>
      <c r="D21" s="112"/>
      <c r="E21" s="112"/>
      <c r="F21" s="113"/>
      <c r="G21" s="120"/>
      <c r="H21" s="112"/>
      <c r="I21" s="112"/>
      <c r="J21" s="113"/>
    </row>
    <row r="22" spans="2:10">
      <c r="B22" s="110">
        <v>2014</v>
      </c>
      <c r="C22" s="111"/>
      <c r="D22" s="112"/>
      <c r="E22" s="112"/>
      <c r="F22" s="113"/>
      <c r="G22" s="120"/>
      <c r="H22" s="112"/>
      <c r="I22" s="112"/>
      <c r="J22" s="113"/>
    </row>
    <row r="23" spans="2:10">
      <c r="B23" s="110">
        <v>2013</v>
      </c>
      <c r="C23" s="111"/>
      <c r="D23" s="112"/>
      <c r="E23" s="112"/>
      <c r="F23" s="113"/>
      <c r="G23" s="120"/>
      <c r="H23" s="112"/>
      <c r="I23" s="112"/>
      <c r="J23" s="113"/>
    </row>
    <row r="24" spans="2:10">
      <c r="B24" s="110">
        <v>2012</v>
      </c>
      <c r="C24" s="111"/>
      <c r="D24" s="112"/>
      <c r="E24" s="112"/>
      <c r="F24" s="113"/>
      <c r="G24" s="120"/>
      <c r="H24" s="112"/>
      <c r="I24" s="112"/>
      <c r="J24" s="113"/>
    </row>
    <row r="25" spans="2:10">
      <c r="B25" s="110">
        <v>2011</v>
      </c>
      <c r="C25" s="111"/>
      <c r="D25" s="112"/>
      <c r="E25" s="112"/>
      <c r="F25" s="113"/>
      <c r="G25" s="120"/>
      <c r="H25" s="112"/>
      <c r="I25" s="112"/>
      <c r="J25" s="113"/>
    </row>
    <row r="26" spans="2:10">
      <c r="B26" s="110">
        <v>2010</v>
      </c>
      <c r="C26" s="111"/>
      <c r="D26" s="112"/>
      <c r="E26" s="112"/>
      <c r="F26" s="113"/>
      <c r="G26" s="120"/>
      <c r="H26" s="112"/>
      <c r="I26" s="112"/>
      <c r="J26" s="113"/>
    </row>
    <row r="27" spans="2:10">
      <c r="B27" s="110">
        <v>2009</v>
      </c>
      <c r="C27" s="111"/>
      <c r="D27" s="112"/>
      <c r="E27" s="112"/>
      <c r="F27" s="113"/>
      <c r="G27" s="120"/>
      <c r="H27" s="112"/>
      <c r="I27" s="112"/>
      <c r="J27" s="113"/>
    </row>
    <row r="28" spans="2:10">
      <c r="B28" s="110">
        <v>2008</v>
      </c>
      <c r="C28" s="111"/>
      <c r="D28" s="112"/>
      <c r="E28" s="112"/>
      <c r="F28" s="113"/>
      <c r="G28" s="120"/>
      <c r="H28" s="112"/>
      <c r="I28" s="112"/>
      <c r="J28" s="113"/>
    </row>
    <row r="29" ht="14.75" spans="2:10">
      <c r="B29" s="114">
        <v>2007</v>
      </c>
      <c r="C29" s="115"/>
      <c r="D29" s="116"/>
      <c r="E29" s="116"/>
      <c r="F29" s="117"/>
      <c r="G29" s="121"/>
      <c r="H29" s="116"/>
      <c r="I29" s="116"/>
      <c r="J29" s="117"/>
    </row>
  </sheetData>
  <mergeCells count="7">
    <mergeCell ref="B2:J2"/>
    <mergeCell ref="C4:F4"/>
    <mergeCell ref="G4:J4"/>
    <mergeCell ref="C18:F18"/>
    <mergeCell ref="G18:J18"/>
    <mergeCell ref="B4:B5"/>
    <mergeCell ref="B18:B1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226"/>
  <sheetViews>
    <sheetView tabSelected="1" topLeftCell="N208" workbookViewId="0">
      <selection activeCell="S226" sqref="S226"/>
    </sheetView>
  </sheetViews>
  <sheetFormatPr defaultColWidth="9" defaultRowHeight="14"/>
  <cols>
    <col min="1" max="1" width="10.3363636363636" style="4" customWidth="1"/>
    <col min="2" max="2" width="21" style="4" customWidth="1"/>
    <col min="3" max="12" width="13.7818181818182" style="4" customWidth="1"/>
    <col min="13" max="13" width="11.6636363636364" style="4" customWidth="1"/>
    <col min="14" max="15" width="11.3363636363636" style="4" customWidth="1"/>
    <col min="16" max="16" width="0.554545454545455" style="5" customWidth="1"/>
    <col min="17" max="17" width="10.3363636363636" style="4" customWidth="1"/>
    <col min="18" max="18" width="21" style="4" customWidth="1"/>
    <col min="19" max="28" width="13.7818181818182" style="4" customWidth="1"/>
    <col min="29" max="29" width="11.6636363636364" style="4" customWidth="1"/>
    <col min="30" max="31" width="11.3363636363636" style="4" customWidth="1"/>
    <col min="32" max="32" width="11.1090909090909" style="4" customWidth="1"/>
    <col min="33" max="33" width="11.2181818181818" style="4" customWidth="1"/>
    <col min="34" max="34" width="12" style="4" customWidth="1"/>
    <col min="35" max="35" width="9.89090909090909" style="4" customWidth="1"/>
    <col min="36" max="36" width="8" style="4" customWidth="1"/>
    <col min="37" max="37" width="9" style="4"/>
    <col min="38" max="38" width="9" style="4" customWidth="1"/>
    <col min="39" max="39" width="9.66363636363636" style="4" customWidth="1"/>
    <col min="40" max="40" width="9.89090909090909" style="4" customWidth="1"/>
    <col min="41" max="16384" width="9" style="4"/>
  </cols>
  <sheetData>
    <row r="1" spans="1:31">
      <c r="A1" s="6"/>
      <c r="B1" s="6" t="s">
        <v>15</v>
      </c>
      <c r="N1" s="6"/>
      <c r="O1" s="6"/>
      <c r="Q1" s="6"/>
      <c r="R1" s="6" t="s">
        <v>15</v>
      </c>
      <c r="AD1" s="6"/>
      <c r="AE1" s="6"/>
    </row>
    <row r="2" ht="32.25" customHeight="1" spans="1:31">
      <c r="A2" s="7" t="s">
        <v>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Q2" s="7" t="s">
        <v>17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ht="15" spans="3:23">
      <c r="C3" s="4" t="s">
        <v>18</v>
      </c>
      <c r="G3" s="1"/>
      <c r="S3" s="4" t="s">
        <v>18</v>
      </c>
      <c r="W3" s="1"/>
    </row>
    <row r="4" spans="1:28">
      <c r="A4" s="8"/>
      <c r="B4" s="9" t="s">
        <v>1</v>
      </c>
      <c r="L4" s="4" t="s">
        <v>19</v>
      </c>
      <c r="Q4" s="8"/>
      <c r="R4" s="9" t="s">
        <v>1</v>
      </c>
      <c r="AB4" s="4" t="s">
        <v>19</v>
      </c>
    </row>
    <row r="5" ht="15" spans="1:18">
      <c r="A5" s="8"/>
      <c r="B5" s="10" t="s">
        <v>20</v>
      </c>
      <c r="Q5" s="8"/>
      <c r="R5" s="10" t="s">
        <v>21</v>
      </c>
    </row>
    <row r="6" ht="14.75" spans="1:18">
      <c r="A6" s="8"/>
      <c r="B6" s="9"/>
      <c r="Q6" s="8"/>
      <c r="R6" s="9"/>
    </row>
    <row r="7" spans="2:31">
      <c r="B7" s="11" t="s">
        <v>22</v>
      </c>
      <c r="C7" s="12">
        <v>2007</v>
      </c>
      <c r="D7" s="12">
        <v>2008</v>
      </c>
      <c r="E7" s="12">
        <v>2009</v>
      </c>
      <c r="F7" s="12">
        <v>2010</v>
      </c>
      <c r="G7" s="12">
        <v>2011</v>
      </c>
      <c r="H7" s="12">
        <v>2012</v>
      </c>
      <c r="I7" s="12">
        <v>2013</v>
      </c>
      <c r="J7" s="12">
        <v>2014</v>
      </c>
      <c r="K7" s="12">
        <v>2015</v>
      </c>
      <c r="L7" s="30">
        <v>2016</v>
      </c>
      <c r="M7" s="31"/>
      <c r="N7" s="31"/>
      <c r="O7" s="31"/>
      <c r="P7" s="32"/>
      <c r="R7" s="11" t="s">
        <v>22</v>
      </c>
      <c r="S7" s="12">
        <v>2007</v>
      </c>
      <c r="T7" s="12">
        <v>2008</v>
      </c>
      <c r="U7" s="12">
        <v>2009</v>
      </c>
      <c r="V7" s="12">
        <v>2010</v>
      </c>
      <c r="W7" s="12">
        <v>2011</v>
      </c>
      <c r="X7" s="12">
        <v>2012</v>
      </c>
      <c r="Y7" s="12">
        <v>2013</v>
      </c>
      <c r="Z7" s="12">
        <v>2014</v>
      </c>
      <c r="AA7" s="12">
        <v>2015</v>
      </c>
      <c r="AB7" s="30">
        <v>2016</v>
      </c>
      <c r="AC7" s="31"/>
      <c r="AD7" s="31"/>
      <c r="AE7" s="31"/>
    </row>
    <row r="8" spans="2:31">
      <c r="B8" s="13" t="s">
        <v>23</v>
      </c>
      <c r="C8" s="14">
        <v>10493072.64004</v>
      </c>
      <c r="D8" s="14">
        <v>10318545.7165</v>
      </c>
      <c r="E8" s="14">
        <v>9913677.9736</v>
      </c>
      <c r="F8" s="14">
        <v>9696666.36092</v>
      </c>
      <c r="G8" s="14">
        <v>9870966.814464</v>
      </c>
      <c r="H8" s="14">
        <v>9890050.62614</v>
      </c>
      <c r="I8" s="14">
        <v>9883602.7713</v>
      </c>
      <c r="J8" s="14">
        <v>10096686</v>
      </c>
      <c r="K8" s="14">
        <v>10334931.82179</v>
      </c>
      <c r="L8" s="14">
        <v>10516733.64437</v>
      </c>
      <c r="M8" s="34"/>
      <c r="N8" s="34"/>
      <c r="O8" s="34"/>
      <c r="P8" s="35"/>
      <c r="R8" s="13" t="s">
        <v>24</v>
      </c>
      <c r="S8" s="14">
        <v>10493072.64004</v>
      </c>
      <c r="T8" s="14">
        <v>10318545.7165</v>
      </c>
      <c r="U8" s="14">
        <v>9913677.9736</v>
      </c>
      <c r="V8" s="14">
        <v>9696666.36092</v>
      </c>
      <c r="W8" s="14">
        <v>9870966.814464</v>
      </c>
      <c r="X8" s="14">
        <v>9890050.62614</v>
      </c>
      <c r="Y8" s="14">
        <v>9883602.7713</v>
      </c>
      <c r="Z8" s="14">
        <v>10096686</v>
      </c>
      <c r="AA8" s="14">
        <v>10334931.82179</v>
      </c>
      <c r="AB8" s="14">
        <v>10516733.64437</v>
      </c>
      <c r="AC8" s="34"/>
      <c r="AD8" s="34"/>
      <c r="AE8" s="34"/>
    </row>
    <row r="9" ht="14.75" spans="2:31">
      <c r="B9" s="15" t="s">
        <v>25</v>
      </c>
      <c r="C9" s="16">
        <v>0.0177963895627751</v>
      </c>
      <c r="D9" s="17">
        <f t="shared" ref="D9:L9" si="0">D8/C8-1</f>
        <v>-0.0166325850899032</v>
      </c>
      <c r="E9" s="17">
        <f t="shared" si="0"/>
        <v>-0.0392368996585041</v>
      </c>
      <c r="F9" s="17">
        <f t="shared" si="0"/>
        <v>-0.0218901212302737</v>
      </c>
      <c r="G9" s="17">
        <f t="shared" si="0"/>
        <v>0.0179752965665059</v>
      </c>
      <c r="H9" s="17">
        <f t="shared" si="0"/>
        <v>0.00193332750830799</v>
      </c>
      <c r="I9" s="17">
        <f t="shared" si="0"/>
        <v>-0.000651953673822536</v>
      </c>
      <c r="J9" s="17">
        <f t="shared" si="0"/>
        <v>0.0215592667603715</v>
      </c>
      <c r="K9" s="17">
        <f t="shared" si="0"/>
        <v>0.0235964376618227</v>
      </c>
      <c r="L9" s="36">
        <f t="shared" si="0"/>
        <v>0.0175910035706954</v>
      </c>
      <c r="M9" s="20"/>
      <c r="N9" s="20"/>
      <c r="O9" s="20"/>
      <c r="P9" s="37"/>
      <c r="R9" s="15" t="s">
        <v>25</v>
      </c>
      <c r="S9" s="16">
        <v>0.0177963895627751</v>
      </c>
      <c r="T9" s="17">
        <f t="shared" ref="T9" si="1">T8/S8-1</f>
        <v>-0.0166325850899032</v>
      </c>
      <c r="U9" s="17">
        <f t="shared" ref="U9" si="2">U8/T8-1</f>
        <v>-0.0392368996585041</v>
      </c>
      <c r="V9" s="17">
        <f t="shared" ref="V9" si="3">V8/U8-1</f>
        <v>-0.0218901212302737</v>
      </c>
      <c r="W9" s="17">
        <f t="shared" ref="W9" si="4">W8/V8-1</f>
        <v>0.0179752965665059</v>
      </c>
      <c r="X9" s="17">
        <f t="shared" ref="X9" si="5">X8/W8-1</f>
        <v>0.00193332750830799</v>
      </c>
      <c r="Y9" s="17">
        <f t="shared" ref="Y9" si="6">Y8/X8-1</f>
        <v>-0.000651953673822536</v>
      </c>
      <c r="Z9" s="17">
        <f t="shared" ref="Z9" si="7">Z8/Y8-1</f>
        <v>0.0215592667603715</v>
      </c>
      <c r="AA9" s="17">
        <f t="shared" ref="AA9" si="8">AA8/Z8-1</f>
        <v>0.0235964376618227</v>
      </c>
      <c r="AB9" s="36">
        <f t="shared" ref="AB9" si="9">AB8/AA8-1</f>
        <v>0.0175910035706954</v>
      </c>
      <c r="AC9" s="20"/>
      <c r="AD9" s="20"/>
      <c r="AE9" s="20"/>
    </row>
    <row r="10" spans="1:31">
      <c r="A10" s="18"/>
      <c r="B10" s="18"/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37"/>
      <c r="Q10" s="18"/>
      <c r="R10" s="18"/>
      <c r="S10" s="19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="1" customFormat="1" ht="15" spans="1:27">
      <c r="A11" s="21"/>
      <c r="B11" s="21" t="s">
        <v>26</v>
      </c>
      <c r="C11" s="21"/>
      <c r="D11" s="21"/>
      <c r="E11" s="21"/>
      <c r="F11" s="21"/>
      <c r="G11" s="21"/>
      <c r="H11" s="21"/>
      <c r="I11" s="21"/>
      <c r="J11" s="21"/>
      <c r="K11" s="21"/>
      <c r="P11" s="38"/>
      <c r="Q11" s="21"/>
      <c r="R11" s="21" t="s">
        <v>27</v>
      </c>
      <c r="S11" s="21"/>
      <c r="T11" s="21"/>
      <c r="U11" s="21"/>
      <c r="V11" s="21"/>
      <c r="W11" s="21"/>
      <c r="X11" s="21"/>
      <c r="Y11" s="21"/>
      <c r="Z11" s="21"/>
      <c r="AA11" s="21"/>
    </row>
    <row r="12" s="2" customFormat="1" ht="15" spans="3:19">
      <c r="C12" s="1" t="s">
        <v>28</v>
      </c>
      <c r="P12" s="39"/>
      <c r="S12" s="1" t="s">
        <v>28</v>
      </c>
    </row>
    <row r="13" ht="14.75" spans="2:31">
      <c r="B13" s="6" t="s">
        <v>29</v>
      </c>
      <c r="C13" s="22">
        <f t="shared" ref="C13:L13" si="10">C$7</f>
        <v>2007</v>
      </c>
      <c r="D13" s="22">
        <f t="shared" si="10"/>
        <v>2008</v>
      </c>
      <c r="E13" s="22">
        <f t="shared" si="10"/>
        <v>2009</v>
      </c>
      <c r="F13" s="22">
        <f t="shared" si="10"/>
        <v>2010</v>
      </c>
      <c r="G13" s="22">
        <f t="shared" si="10"/>
        <v>2011</v>
      </c>
      <c r="H13" s="22">
        <f t="shared" si="10"/>
        <v>2012</v>
      </c>
      <c r="I13" s="22">
        <f t="shared" si="10"/>
        <v>2013</v>
      </c>
      <c r="J13" s="22">
        <f t="shared" si="10"/>
        <v>2014</v>
      </c>
      <c r="K13" s="22">
        <f t="shared" si="10"/>
        <v>2015</v>
      </c>
      <c r="L13" s="22">
        <f t="shared" si="10"/>
        <v>2016</v>
      </c>
      <c r="M13" s="40"/>
      <c r="N13" s="40"/>
      <c r="O13" s="40"/>
      <c r="P13" s="41"/>
      <c r="R13" s="6" t="s">
        <v>29</v>
      </c>
      <c r="S13" s="22">
        <f t="shared" ref="S13:AB13" si="11">S$7</f>
        <v>2007</v>
      </c>
      <c r="T13" s="22">
        <f t="shared" si="11"/>
        <v>2008</v>
      </c>
      <c r="U13" s="22">
        <f t="shared" si="11"/>
        <v>2009</v>
      </c>
      <c r="V13" s="22">
        <f t="shared" si="11"/>
        <v>2010</v>
      </c>
      <c r="W13" s="22">
        <f t="shared" si="11"/>
        <v>2011</v>
      </c>
      <c r="X13" s="22">
        <f t="shared" si="11"/>
        <v>2012</v>
      </c>
      <c r="Y13" s="22">
        <f t="shared" si="11"/>
        <v>2013</v>
      </c>
      <c r="Z13" s="22">
        <f t="shared" si="11"/>
        <v>2014</v>
      </c>
      <c r="AA13" s="22">
        <f t="shared" si="11"/>
        <v>2015</v>
      </c>
      <c r="AB13" s="22">
        <f t="shared" si="11"/>
        <v>2016</v>
      </c>
      <c r="AC13" s="40"/>
      <c r="AD13" s="40"/>
      <c r="AE13" s="40"/>
    </row>
    <row r="14" ht="14.75" spans="2:31">
      <c r="B14" s="23">
        <v>1</v>
      </c>
      <c r="C14" s="14">
        <v>6296108.301645</v>
      </c>
      <c r="D14" s="14">
        <v>6393498.22612783</v>
      </c>
      <c r="E14" s="14">
        <v>6055598.72219461</v>
      </c>
      <c r="F14" s="14">
        <v>6213687.22559925</v>
      </c>
      <c r="G14" s="14">
        <v>6856270.33967501</v>
      </c>
      <c r="H14" s="14">
        <v>6687425.40833207</v>
      </c>
      <c r="I14" s="14">
        <v>6078252.4838335</v>
      </c>
      <c r="J14" s="14">
        <v>6028276.22245003</v>
      </c>
      <c r="K14" s="14">
        <v>6063565.21839492</v>
      </c>
      <c r="L14" s="14">
        <v>6379301.61416852</v>
      </c>
      <c r="M14" s="14"/>
      <c r="N14" s="14"/>
      <c r="O14" s="14"/>
      <c r="P14" s="42"/>
      <c r="R14" s="23">
        <v>1</v>
      </c>
      <c r="S14" s="14">
        <v>6296108.301645</v>
      </c>
      <c r="T14" s="14">
        <v>6393498.22612783</v>
      </c>
      <c r="U14" s="14">
        <v>6055598.72219461</v>
      </c>
      <c r="V14" s="14">
        <v>6213687.22559925</v>
      </c>
      <c r="W14" s="14">
        <v>6856270.33967501</v>
      </c>
      <c r="X14" s="14">
        <v>6687425.40833207</v>
      </c>
      <c r="Y14" s="14">
        <v>6078252.4838335</v>
      </c>
      <c r="Z14" s="14">
        <v>6028276.22245003</v>
      </c>
      <c r="AA14" s="14">
        <v>6063565.21839492</v>
      </c>
      <c r="AB14" s="14">
        <v>6379301.61416852</v>
      </c>
      <c r="AC14" s="14"/>
      <c r="AD14" s="14"/>
      <c r="AE14" s="14"/>
    </row>
    <row r="15" spans="2:31">
      <c r="B15" s="23">
        <v>2</v>
      </c>
      <c r="C15" s="14">
        <v>6255413.54345214</v>
      </c>
      <c r="D15" s="14">
        <v>6368313.46105975</v>
      </c>
      <c r="E15" s="14">
        <v>6025150.78775931</v>
      </c>
      <c r="F15" s="14">
        <v>6450835.17687739</v>
      </c>
      <c r="G15" s="14">
        <v>6907356.5157459</v>
      </c>
      <c r="H15" s="14">
        <v>6709826.90126315</v>
      </c>
      <c r="I15" s="14">
        <v>5988197.73942911</v>
      </c>
      <c r="J15" s="14">
        <v>6030499.67705925</v>
      </c>
      <c r="K15" s="14">
        <v>6262166.11550501</v>
      </c>
      <c r="L15" s="14"/>
      <c r="M15" s="14"/>
      <c r="N15" s="14"/>
      <c r="O15" s="14"/>
      <c r="P15" s="42"/>
      <c r="R15" s="23">
        <v>2</v>
      </c>
      <c r="S15" s="14">
        <v>6255413.54345214</v>
      </c>
      <c r="T15" s="14">
        <v>6368313.46105975</v>
      </c>
      <c r="U15" s="14">
        <v>6025150.78775931</v>
      </c>
      <c r="V15" s="14">
        <v>6450835.17687739</v>
      </c>
      <c r="W15" s="14">
        <v>6907356.5157459</v>
      </c>
      <c r="X15" s="14">
        <v>6709826.90126315</v>
      </c>
      <c r="Y15" s="14">
        <v>5988197.73942911</v>
      </c>
      <c r="Z15" s="14">
        <v>6030499.67705925</v>
      </c>
      <c r="AA15" s="14">
        <v>6262166.11550501</v>
      </c>
      <c r="AB15" s="14"/>
      <c r="AC15" s="14"/>
      <c r="AD15" s="14"/>
      <c r="AE15" s="14"/>
    </row>
    <row r="16" spans="2:31">
      <c r="B16" s="23">
        <v>3</v>
      </c>
      <c r="C16" s="14">
        <v>6149678.1626179</v>
      </c>
      <c r="D16" s="14">
        <v>6361928.57374366</v>
      </c>
      <c r="E16" s="14">
        <v>6002001.66002386</v>
      </c>
      <c r="F16" s="14">
        <v>6453903.6452023</v>
      </c>
      <c r="G16" s="14">
        <v>7052832.31076918</v>
      </c>
      <c r="H16" s="14">
        <v>6705814.93669849</v>
      </c>
      <c r="I16" s="14">
        <v>5941304.94785339</v>
      </c>
      <c r="J16" s="14">
        <v>6049996.30071103</v>
      </c>
      <c r="K16" s="14"/>
      <c r="L16" s="14"/>
      <c r="M16" s="14"/>
      <c r="N16" s="14"/>
      <c r="O16" s="14"/>
      <c r="P16" s="42"/>
      <c r="R16" s="23">
        <v>3</v>
      </c>
      <c r="S16" s="14">
        <v>6149678.1626179</v>
      </c>
      <c r="T16" s="14">
        <v>6361928.57374366</v>
      </c>
      <c r="U16" s="14">
        <v>6002001.66002386</v>
      </c>
      <c r="V16" s="14">
        <v>6453903.6452023</v>
      </c>
      <c r="W16" s="14">
        <v>7052832.31076918</v>
      </c>
      <c r="X16" s="14">
        <v>6705814.93669849</v>
      </c>
      <c r="Y16" s="14">
        <v>5941304.94785339</v>
      </c>
      <c r="Z16" s="14">
        <v>6049996.30071103</v>
      </c>
      <c r="AA16" s="14"/>
      <c r="AB16" s="14"/>
      <c r="AC16" s="14"/>
      <c r="AD16" s="14"/>
      <c r="AE16" s="14"/>
    </row>
    <row r="17" spans="2:31">
      <c r="B17" s="23">
        <v>4</v>
      </c>
      <c r="C17" s="14">
        <v>5988833.57513274</v>
      </c>
      <c r="D17" s="14">
        <v>6332452.49362763</v>
      </c>
      <c r="E17" s="14">
        <v>5971832.28551391</v>
      </c>
      <c r="F17" s="14">
        <v>6511114.11480725</v>
      </c>
      <c r="G17" s="14">
        <v>7048675.60405191</v>
      </c>
      <c r="H17" s="14">
        <v>6651553.34384619</v>
      </c>
      <c r="I17" s="14">
        <v>5912097.54731544</v>
      </c>
      <c r="J17" s="14"/>
      <c r="K17" s="14"/>
      <c r="L17" s="14"/>
      <c r="M17" s="14"/>
      <c r="N17" s="14"/>
      <c r="O17" s="14"/>
      <c r="P17" s="42"/>
      <c r="R17" s="23">
        <v>4</v>
      </c>
      <c r="S17" s="14">
        <v>5988833.57513274</v>
      </c>
      <c r="T17" s="14">
        <v>6332452.49362763</v>
      </c>
      <c r="U17" s="14">
        <v>5971832.28551391</v>
      </c>
      <c r="V17" s="14">
        <v>6511114.11480725</v>
      </c>
      <c r="W17" s="14">
        <v>7048675.60405191</v>
      </c>
      <c r="X17" s="14">
        <v>6651553.34384619</v>
      </c>
      <c r="Y17" s="14">
        <v>5912097.54731544</v>
      </c>
      <c r="Z17" s="14"/>
      <c r="AA17" s="14"/>
      <c r="AB17" s="14"/>
      <c r="AC17" s="14"/>
      <c r="AD17" s="14"/>
      <c r="AE17" s="14"/>
    </row>
    <row r="18" spans="2:31">
      <c r="B18" s="23">
        <v>5</v>
      </c>
      <c r="C18" s="14">
        <v>5917432.71993422</v>
      </c>
      <c r="D18" s="14">
        <v>6321753.06317488</v>
      </c>
      <c r="E18" s="14">
        <v>5961931.76350498</v>
      </c>
      <c r="F18" s="14">
        <v>6488101.90359693</v>
      </c>
      <c r="G18" s="14">
        <v>7059874.78018891</v>
      </c>
      <c r="H18" s="14">
        <v>6614204.61698226</v>
      </c>
      <c r="I18" s="14"/>
      <c r="J18" s="14"/>
      <c r="K18" s="14"/>
      <c r="L18" s="14"/>
      <c r="M18" s="14"/>
      <c r="N18" s="14"/>
      <c r="O18" s="14"/>
      <c r="P18" s="42"/>
      <c r="R18" s="23">
        <v>5</v>
      </c>
      <c r="S18" s="14">
        <v>5917432.71993422</v>
      </c>
      <c r="T18" s="14">
        <v>6321753.06317488</v>
      </c>
      <c r="U18" s="14">
        <v>5961931.76350498</v>
      </c>
      <c r="V18" s="14">
        <v>6488101.90359693</v>
      </c>
      <c r="W18" s="14">
        <v>7059874.78018891</v>
      </c>
      <c r="X18" s="14">
        <v>6614204.61698226</v>
      </c>
      <c r="Y18" s="14"/>
      <c r="Z18" s="14"/>
      <c r="AA18" s="14"/>
      <c r="AB18" s="14"/>
      <c r="AC18" s="14"/>
      <c r="AD18" s="14"/>
      <c r="AE18" s="14"/>
    </row>
    <row r="19" spans="2:31">
      <c r="B19" s="23">
        <v>6</v>
      </c>
      <c r="C19" s="14">
        <v>5893314.82251138</v>
      </c>
      <c r="D19" s="14">
        <v>6283238.18175414</v>
      </c>
      <c r="E19" s="14">
        <v>5967578.62464302</v>
      </c>
      <c r="F19" s="14">
        <v>6497686.63676957</v>
      </c>
      <c r="G19" s="14">
        <v>7050531.13865709</v>
      </c>
      <c r="H19" s="14"/>
      <c r="I19" s="14"/>
      <c r="J19" s="14"/>
      <c r="K19" s="14"/>
      <c r="L19" s="14"/>
      <c r="M19" s="14"/>
      <c r="N19" s="14"/>
      <c r="O19" s="14"/>
      <c r="P19" s="42"/>
      <c r="R19" s="23">
        <v>6</v>
      </c>
      <c r="S19" s="14">
        <v>5893314.82251138</v>
      </c>
      <c r="T19" s="14">
        <v>6283238.18175414</v>
      </c>
      <c r="U19" s="14">
        <v>5967578.62464302</v>
      </c>
      <c r="V19" s="14">
        <v>6497686.63676957</v>
      </c>
      <c r="W19" s="14">
        <v>7050531.13865709</v>
      </c>
      <c r="X19" s="14"/>
      <c r="Y19" s="14"/>
      <c r="Z19" s="14"/>
      <c r="AA19" s="14"/>
      <c r="AB19" s="14"/>
      <c r="AC19" s="14"/>
      <c r="AD19" s="14"/>
      <c r="AE19" s="14"/>
    </row>
    <row r="20" spans="2:31">
      <c r="B20" s="23">
        <v>7</v>
      </c>
      <c r="C20" s="14">
        <v>5825072.47252174</v>
      </c>
      <c r="D20" s="14">
        <v>6269546.76962853</v>
      </c>
      <c r="E20" s="14">
        <v>5970863.81659457</v>
      </c>
      <c r="F20" s="14">
        <v>6508720.01225811</v>
      </c>
      <c r="G20" s="14"/>
      <c r="H20" s="14"/>
      <c r="I20" s="14"/>
      <c r="J20" s="14"/>
      <c r="K20" s="14"/>
      <c r="L20" s="14"/>
      <c r="M20" s="14"/>
      <c r="N20" s="14"/>
      <c r="O20" s="14"/>
      <c r="P20" s="42"/>
      <c r="R20" s="23">
        <v>7</v>
      </c>
      <c r="S20" s="14">
        <v>5825072.47252174</v>
      </c>
      <c r="T20" s="14">
        <v>6269546.76962853</v>
      </c>
      <c r="U20" s="14">
        <v>5970863.81659457</v>
      </c>
      <c r="V20" s="14">
        <v>6508720.01225811</v>
      </c>
      <c r="W20" s="14"/>
      <c r="X20" s="14"/>
      <c r="Y20" s="14"/>
      <c r="Z20" s="14"/>
      <c r="AA20" s="14"/>
      <c r="AB20" s="14"/>
      <c r="AC20" s="14"/>
      <c r="AD20" s="14"/>
      <c r="AE20" s="14"/>
    </row>
    <row r="21" spans="2:31">
      <c r="B21" s="23">
        <v>8</v>
      </c>
      <c r="C21" s="14">
        <v>5831945.62562157</v>
      </c>
      <c r="D21" s="14">
        <v>6305984.93398245</v>
      </c>
      <c r="E21" s="14">
        <v>5975695.72297671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42"/>
      <c r="R21" s="23">
        <v>8</v>
      </c>
      <c r="S21" s="14">
        <v>5831945.62562157</v>
      </c>
      <c r="T21" s="14">
        <v>6305984.93398245</v>
      </c>
      <c r="U21" s="14">
        <v>5975695.72297671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2:31">
      <c r="B22" s="23">
        <v>9</v>
      </c>
      <c r="C22" s="14">
        <v>5831732.97377572</v>
      </c>
      <c r="D22" s="14">
        <v>6295490.47103797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42"/>
      <c r="R22" s="23">
        <v>9</v>
      </c>
      <c r="S22" s="14">
        <v>5831732.97377572</v>
      </c>
      <c r="T22" s="14">
        <v>6295490.47103797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2:31">
      <c r="B23" s="23">
        <v>10</v>
      </c>
      <c r="C23" s="14">
        <v>5842732.6995427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42"/>
      <c r="R23" s="23">
        <v>10</v>
      </c>
      <c r="S23" s="14">
        <v>5842732.6995427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5" s="2" customFormat="1" ht="15" spans="3:27">
      <c r="C25" s="24" t="s">
        <v>30</v>
      </c>
      <c r="D25" s="25"/>
      <c r="E25" s="25"/>
      <c r="F25" s="25"/>
      <c r="G25" s="25"/>
      <c r="H25" s="25"/>
      <c r="I25" s="25"/>
      <c r="J25" s="25"/>
      <c r="K25" s="25"/>
      <c r="P25" s="39"/>
      <c r="S25" s="24" t="s">
        <v>30</v>
      </c>
      <c r="T25" s="25"/>
      <c r="U25" s="25"/>
      <c r="V25" s="25"/>
      <c r="W25" s="25"/>
      <c r="X25" s="25"/>
      <c r="Y25" s="25"/>
      <c r="Z25" s="25"/>
      <c r="AA25" s="25"/>
    </row>
    <row r="26" ht="14.75" spans="3:31">
      <c r="C26" s="22">
        <f t="shared" ref="C26:L26" si="12">C$7</f>
        <v>2007</v>
      </c>
      <c r="D26" s="22">
        <f t="shared" si="12"/>
        <v>2008</v>
      </c>
      <c r="E26" s="22">
        <f t="shared" si="12"/>
        <v>2009</v>
      </c>
      <c r="F26" s="22">
        <f t="shared" si="12"/>
        <v>2010</v>
      </c>
      <c r="G26" s="22">
        <f t="shared" si="12"/>
        <v>2011</v>
      </c>
      <c r="H26" s="22">
        <f t="shared" si="12"/>
        <v>2012</v>
      </c>
      <c r="I26" s="22">
        <f t="shared" si="12"/>
        <v>2013</v>
      </c>
      <c r="J26" s="22">
        <f t="shared" si="12"/>
        <v>2014</v>
      </c>
      <c r="K26" s="22">
        <f t="shared" si="12"/>
        <v>2015</v>
      </c>
      <c r="L26" s="22">
        <f t="shared" si="12"/>
        <v>2016</v>
      </c>
      <c r="M26" s="40"/>
      <c r="N26" s="40"/>
      <c r="O26" s="40"/>
      <c r="P26" s="41"/>
      <c r="S26" s="22">
        <f t="shared" ref="S26:AB26" si="13">S$7</f>
        <v>2007</v>
      </c>
      <c r="T26" s="22">
        <f t="shared" si="13"/>
        <v>2008</v>
      </c>
      <c r="U26" s="22">
        <f t="shared" si="13"/>
        <v>2009</v>
      </c>
      <c r="V26" s="22">
        <f t="shared" si="13"/>
        <v>2010</v>
      </c>
      <c r="W26" s="22">
        <f t="shared" si="13"/>
        <v>2011</v>
      </c>
      <c r="X26" s="22">
        <f t="shared" si="13"/>
        <v>2012</v>
      </c>
      <c r="Y26" s="22">
        <f t="shared" si="13"/>
        <v>2013</v>
      </c>
      <c r="Z26" s="22">
        <f t="shared" si="13"/>
        <v>2014</v>
      </c>
      <c r="AA26" s="22">
        <f t="shared" si="13"/>
        <v>2015</v>
      </c>
      <c r="AB26" s="22">
        <f t="shared" si="13"/>
        <v>2016</v>
      </c>
      <c r="AC26" s="40"/>
      <c r="AD26" s="40"/>
      <c r="AE26" s="40"/>
    </row>
    <row r="27" ht="14.75" spans="2:27">
      <c r="B27" s="4">
        <v>1</v>
      </c>
      <c r="C27" s="26"/>
      <c r="D27" s="26"/>
      <c r="E27" s="26"/>
      <c r="F27" s="26"/>
      <c r="G27" s="26"/>
      <c r="H27" s="26"/>
      <c r="I27" s="26"/>
      <c r="J27" s="26"/>
      <c r="K27" s="26"/>
      <c r="R27" s="4">
        <v>1</v>
      </c>
      <c r="S27" s="26"/>
      <c r="T27" s="26"/>
      <c r="U27" s="26"/>
      <c r="V27" s="26"/>
      <c r="W27" s="26"/>
      <c r="X27" s="26"/>
      <c r="Y27" s="26"/>
      <c r="Z27" s="26"/>
      <c r="AA27" s="26"/>
    </row>
    <row r="28" spans="2:27">
      <c r="B28" s="4">
        <v>2</v>
      </c>
      <c r="C28" s="26">
        <f t="shared" ref="C28:K31" si="14">C15/C14</f>
        <v>0.99353652188889</v>
      </c>
      <c r="D28" s="26">
        <f t="shared" si="14"/>
        <v>0.996060878696241</v>
      </c>
      <c r="E28" s="26">
        <f t="shared" si="14"/>
        <v>0.994971936577682</v>
      </c>
      <c r="F28" s="26">
        <f t="shared" si="14"/>
        <v>1.03816541494093</v>
      </c>
      <c r="G28" s="26">
        <f t="shared" si="14"/>
        <v>1.00745101542675</v>
      </c>
      <c r="H28" s="26">
        <f t="shared" si="14"/>
        <v>1.00334979331555</v>
      </c>
      <c r="I28" s="26">
        <f t="shared" si="14"/>
        <v>0.98518410601667</v>
      </c>
      <c r="J28" s="26">
        <f t="shared" si="14"/>
        <v>1.00036883754612</v>
      </c>
      <c r="K28" s="26">
        <f t="shared" si="14"/>
        <v>1.03275315593334</v>
      </c>
      <c r="R28" s="4">
        <v>2</v>
      </c>
      <c r="S28" s="26">
        <f t="shared" ref="S28:AA28" si="15">S15/S14</f>
        <v>0.99353652188889</v>
      </c>
      <c r="T28" s="26">
        <f t="shared" si="15"/>
        <v>0.996060878696241</v>
      </c>
      <c r="U28" s="26">
        <f t="shared" si="15"/>
        <v>0.994971936577682</v>
      </c>
      <c r="V28" s="26">
        <f t="shared" si="15"/>
        <v>1.03816541494093</v>
      </c>
      <c r="W28" s="26">
        <f t="shared" si="15"/>
        <v>1.00745101542675</v>
      </c>
      <c r="X28" s="26">
        <f t="shared" si="15"/>
        <v>1.00334979331555</v>
      </c>
      <c r="Y28" s="26">
        <f t="shared" si="15"/>
        <v>0.98518410601667</v>
      </c>
      <c r="Z28" s="26">
        <f t="shared" si="15"/>
        <v>1.00036883754612</v>
      </c>
      <c r="AA28" s="26">
        <f t="shared" si="15"/>
        <v>1.03275315593334</v>
      </c>
    </row>
    <row r="29" spans="2:27">
      <c r="B29" s="4">
        <v>3</v>
      </c>
      <c r="C29" s="26">
        <f t="shared" si="14"/>
        <v>0.983096979903924</v>
      </c>
      <c r="D29" s="26">
        <f t="shared" si="14"/>
        <v>0.998997397449869</v>
      </c>
      <c r="E29" s="26">
        <f t="shared" si="14"/>
        <v>0.996157917278604</v>
      </c>
      <c r="F29" s="26">
        <f t="shared" si="14"/>
        <v>1.00047566993122</v>
      </c>
      <c r="G29" s="26">
        <f t="shared" si="14"/>
        <v>1.02106099412875</v>
      </c>
      <c r="H29" s="26">
        <f t="shared" si="14"/>
        <v>0.999402076294411</v>
      </c>
      <c r="I29" s="26">
        <f t="shared" si="14"/>
        <v>0.992169131078127</v>
      </c>
      <c r="J29" s="26">
        <f t="shared" si="14"/>
        <v>1.0032330030173</v>
      </c>
      <c r="K29" s="26"/>
      <c r="R29" s="4">
        <v>3</v>
      </c>
      <c r="S29" s="26">
        <f t="shared" ref="S29:Z29" si="16">S16/S15</f>
        <v>0.983096979903924</v>
      </c>
      <c r="T29" s="26">
        <f t="shared" si="16"/>
        <v>0.998997397449869</v>
      </c>
      <c r="U29" s="26">
        <f t="shared" si="16"/>
        <v>0.996157917278604</v>
      </c>
      <c r="V29" s="26">
        <f t="shared" si="16"/>
        <v>1.00047566993122</v>
      </c>
      <c r="W29" s="26">
        <f t="shared" si="16"/>
        <v>1.02106099412875</v>
      </c>
      <c r="X29" s="26">
        <f t="shared" si="16"/>
        <v>0.999402076294411</v>
      </c>
      <c r="Y29" s="26">
        <f t="shared" si="16"/>
        <v>0.992169131078127</v>
      </c>
      <c r="Z29" s="26">
        <f t="shared" si="16"/>
        <v>1.0032330030173</v>
      </c>
      <c r="AA29" s="26"/>
    </row>
    <row r="30" spans="2:27">
      <c r="B30" s="4">
        <v>4</v>
      </c>
      <c r="C30" s="26">
        <f t="shared" si="14"/>
        <v>0.973845039816409</v>
      </c>
      <c r="D30" s="26">
        <f t="shared" si="14"/>
        <v>0.9953668011556</v>
      </c>
      <c r="E30" s="26">
        <f t="shared" si="14"/>
        <v>0.9949734478231</v>
      </c>
      <c r="F30" s="26">
        <f t="shared" si="14"/>
        <v>1.00886447532378</v>
      </c>
      <c r="G30" s="26">
        <f t="shared" si="14"/>
        <v>0.999410632986279</v>
      </c>
      <c r="H30" s="26">
        <f t="shared" si="14"/>
        <v>0.991908277612115</v>
      </c>
      <c r="I30" s="26">
        <f t="shared" si="14"/>
        <v>0.995084009187494</v>
      </c>
      <c r="J30" s="26"/>
      <c r="K30" s="26"/>
      <c r="R30" s="4">
        <v>4</v>
      </c>
      <c r="S30" s="26">
        <f t="shared" ref="S30:Y30" si="17">S17/S16</f>
        <v>0.973845039816409</v>
      </c>
      <c r="T30" s="26">
        <f t="shared" si="17"/>
        <v>0.9953668011556</v>
      </c>
      <c r="U30" s="26">
        <f t="shared" si="17"/>
        <v>0.9949734478231</v>
      </c>
      <c r="V30" s="26">
        <f t="shared" si="17"/>
        <v>1.00886447532378</v>
      </c>
      <c r="W30" s="26">
        <f t="shared" si="17"/>
        <v>0.999410632986279</v>
      </c>
      <c r="X30" s="26">
        <f t="shared" si="17"/>
        <v>0.991908277612115</v>
      </c>
      <c r="Y30" s="26">
        <f t="shared" si="17"/>
        <v>0.995084009187494</v>
      </c>
      <c r="Z30" s="26"/>
      <c r="AA30" s="26"/>
    </row>
    <row r="31" spans="2:27">
      <c r="B31" s="4">
        <v>5</v>
      </c>
      <c r="C31" s="26">
        <f t="shared" si="14"/>
        <v>0.988077669164995</v>
      </c>
      <c r="D31" s="26">
        <f t="shared" si="14"/>
        <v>0.998310381252205</v>
      </c>
      <c r="E31" s="26">
        <f t="shared" si="14"/>
        <v>0.998342129930048</v>
      </c>
      <c r="F31" s="26">
        <f t="shared" si="14"/>
        <v>0.996465702980387</v>
      </c>
      <c r="G31" s="26">
        <f t="shared" si="14"/>
        <v>1.0015888340968</v>
      </c>
      <c r="H31" s="26">
        <f t="shared" si="14"/>
        <v>0.99438496168741</v>
      </c>
      <c r="I31" s="26"/>
      <c r="J31" s="26"/>
      <c r="K31" s="26"/>
      <c r="R31" s="4">
        <v>5</v>
      </c>
      <c r="S31" s="26">
        <f t="shared" ref="S31:X31" si="18">S18/S17</f>
        <v>0.988077669164995</v>
      </c>
      <c r="T31" s="26">
        <f t="shared" si="18"/>
        <v>0.998310381252205</v>
      </c>
      <c r="U31" s="26">
        <f t="shared" si="18"/>
        <v>0.998342129930048</v>
      </c>
      <c r="V31" s="26">
        <f t="shared" si="18"/>
        <v>0.996465702980387</v>
      </c>
      <c r="W31" s="26">
        <f t="shared" si="18"/>
        <v>1.0015888340968</v>
      </c>
      <c r="X31" s="26">
        <f t="shared" si="18"/>
        <v>0.99438496168741</v>
      </c>
      <c r="Y31" s="26"/>
      <c r="Z31" s="26"/>
      <c r="AA31" s="26"/>
    </row>
    <row r="32" spans="2:27">
      <c r="B32" s="4">
        <v>6</v>
      </c>
      <c r="C32" s="26">
        <f>C19/C18</f>
        <v>0.995924263347922</v>
      </c>
      <c r="D32" s="26">
        <f>D19/D18</f>
        <v>0.993907563133857</v>
      </c>
      <c r="E32" s="26">
        <f>E19/E18</f>
        <v>1.00094715292996</v>
      </c>
      <c r="F32" s="26">
        <f>F19/F18</f>
        <v>1.00147727845756</v>
      </c>
      <c r="G32" s="26">
        <f>G19/G18</f>
        <v>0.998676514552631</v>
      </c>
      <c r="H32" s="26"/>
      <c r="I32" s="26"/>
      <c r="J32" s="26"/>
      <c r="K32" s="26"/>
      <c r="R32" s="4">
        <v>6</v>
      </c>
      <c r="S32" s="26">
        <f>S19/S18</f>
        <v>0.995924263347922</v>
      </c>
      <c r="T32" s="26">
        <f>T19/T18</f>
        <v>0.993907563133857</v>
      </c>
      <c r="U32" s="26">
        <f>U19/U18</f>
        <v>1.00094715292996</v>
      </c>
      <c r="V32" s="26">
        <f>V19/V18</f>
        <v>1.00147727845756</v>
      </c>
      <c r="W32" s="26">
        <f>W19/W18</f>
        <v>0.998676514552631</v>
      </c>
      <c r="X32" s="26"/>
      <c r="Y32" s="26"/>
      <c r="Z32" s="26"/>
      <c r="AA32" s="26"/>
    </row>
    <row r="33" spans="2:27">
      <c r="B33" s="4">
        <v>7</v>
      </c>
      <c r="C33" s="26">
        <f>C20/C19</f>
        <v>0.988420379354422</v>
      </c>
      <c r="D33" s="26">
        <f>D20/D19</f>
        <v>0.997820962419447</v>
      </c>
      <c r="E33" s="26">
        <f>E20/E19</f>
        <v>1.00055050668926</v>
      </c>
      <c r="F33" s="26">
        <f>F20/F19</f>
        <v>1.00169804672114</v>
      </c>
      <c r="G33" s="26"/>
      <c r="H33" s="26"/>
      <c r="I33" s="26"/>
      <c r="J33" s="26"/>
      <c r="K33" s="26"/>
      <c r="R33" s="4">
        <v>7</v>
      </c>
      <c r="S33" s="26">
        <f>S20/S19</f>
        <v>0.988420379354422</v>
      </c>
      <c r="T33" s="26">
        <f>T20/T19</f>
        <v>0.997820962419447</v>
      </c>
      <c r="U33" s="26">
        <f>U20/U19</f>
        <v>1.00055050668926</v>
      </c>
      <c r="V33" s="26">
        <f>V20/V19</f>
        <v>1.00169804672114</v>
      </c>
      <c r="W33" s="26"/>
      <c r="X33" s="26"/>
      <c r="Y33" s="26"/>
      <c r="Z33" s="26"/>
      <c r="AA33" s="26"/>
    </row>
    <row r="34" spans="2:27">
      <c r="B34" s="4">
        <v>8</v>
      </c>
      <c r="C34" s="26">
        <f>C21/C20</f>
        <v>1.00117992576612</v>
      </c>
      <c r="D34" s="26">
        <f>D21/D20</f>
        <v>1.00581192958484</v>
      </c>
      <c r="E34" s="26">
        <f>E21/E20</f>
        <v>1.00080924746076</v>
      </c>
      <c r="F34" s="26"/>
      <c r="G34" s="26"/>
      <c r="H34" s="26"/>
      <c r="I34" s="26"/>
      <c r="J34" s="26"/>
      <c r="K34" s="26"/>
      <c r="R34" s="4">
        <v>8</v>
      </c>
      <c r="S34" s="26">
        <f>S21/S20</f>
        <v>1.00117992576612</v>
      </c>
      <c r="T34" s="26">
        <f>T21/T20</f>
        <v>1.00581192958484</v>
      </c>
      <c r="U34" s="26">
        <f>U21/U20</f>
        <v>1.00080924746076</v>
      </c>
      <c r="V34" s="26"/>
      <c r="W34" s="26"/>
      <c r="X34" s="26"/>
      <c r="Y34" s="26"/>
      <c r="Z34" s="26"/>
      <c r="AA34" s="26"/>
    </row>
    <row r="35" spans="2:27">
      <c r="B35" s="4">
        <v>9</v>
      </c>
      <c r="C35" s="26">
        <f>C22/C21</f>
        <v>0.999963536723505</v>
      </c>
      <c r="D35" s="26">
        <f>D22/D21</f>
        <v>0.998335793210046</v>
      </c>
      <c r="E35" s="26"/>
      <c r="F35" s="26"/>
      <c r="G35" s="26"/>
      <c r="H35" s="26"/>
      <c r="I35" s="26"/>
      <c r="J35" s="26"/>
      <c r="K35" s="26"/>
      <c r="R35" s="4">
        <v>9</v>
      </c>
      <c r="S35" s="26">
        <f>S22/S21</f>
        <v>0.999963536723505</v>
      </c>
      <c r="T35" s="26">
        <f>T22/T21</f>
        <v>0.998335793210046</v>
      </c>
      <c r="U35" s="26"/>
      <c r="V35" s="26"/>
      <c r="W35" s="26"/>
      <c r="X35" s="26"/>
      <c r="Y35" s="26"/>
      <c r="Z35" s="26"/>
      <c r="AA35" s="26"/>
    </row>
    <row r="36" spans="2:27">
      <c r="B36" s="4">
        <v>10</v>
      </c>
      <c r="C36" s="26">
        <f>C23/C22</f>
        <v>1.00188618474413</v>
      </c>
      <c r="D36" s="27"/>
      <c r="E36" s="27"/>
      <c r="F36" s="27"/>
      <c r="G36" s="27"/>
      <c r="H36" s="27"/>
      <c r="I36" s="27"/>
      <c r="J36" s="27"/>
      <c r="K36" s="27"/>
      <c r="R36" s="4">
        <v>10</v>
      </c>
      <c r="S36" s="26">
        <f>S23/S22</f>
        <v>1.00188618474413</v>
      </c>
      <c r="T36" s="27"/>
      <c r="U36" s="27"/>
      <c r="V36" s="27"/>
      <c r="W36" s="27"/>
      <c r="X36" s="27"/>
      <c r="Y36" s="27"/>
      <c r="Z36" s="27"/>
      <c r="AA36" s="27"/>
    </row>
    <row r="37" spans="3:27">
      <c r="C37" s="27"/>
      <c r="D37" s="27"/>
      <c r="E37" s="27"/>
      <c r="F37" s="27"/>
      <c r="G37" s="27"/>
      <c r="H37" s="27"/>
      <c r="I37" s="27"/>
      <c r="J37" s="27"/>
      <c r="K37" s="27"/>
      <c r="S37" s="27"/>
      <c r="T37" s="27"/>
      <c r="U37" s="27"/>
      <c r="V37" s="27"/>
      <c r="W37" s="27"/>
      <c r="X37" s="27"/>
      <c r="Y37" s="27"/>
      <c r="Z37" s="27"/>
      <c r="AA37" s="27"/>
    </row>
    <row r="38" s="2" customFormat="1" ht="15" spans="3:27">
      <c r="C38" s="1" t="s">
        <v>31</v>
      </c>
      <c r="D38" s="25"/>
      <c r="E38" s="25"/>
      <c r="F38" s="25"/>
      <c r="G38" s="25"/>
      <c r="H38" s="25"/>
      <c r="I38" s="25"/>
      <c r="J38" s="25"/>
      <c r="K38" s="25"/>
      <c r="P38" s="39"/>
      <c r="S38" s="1" t="s">
        <v>31</v>
      </c>
      <c r="T38" s="25"/>
      <c r="U38" s="25"/>
      <c r="V38" s="25"/>
      <c r="W38" s="25"/>
      <c r="X38" s="25"/>
      <c r="Y38" s="25"/>
      <c r="Z38" s="25"/>
      <c r="AA38" s="25"/>
    </row>
    <row r="39" ht="14.75" spans="3:31">
      <c r="C39" s="22">
        <f t="shared" ref="C39:L39" si="19">C$7</f>
        <v>2007</v>
      </c>
      <c r="D39" s="22">
        <f t="shared" si="19"/>
        <v>2008</v>
      </c>
      <c r="E39" s="22">
        <f t="shared" si="19"/>
        <v>2009</v>
      </c>
      <c r="F39" s="22">
        <f t="shared" si="19"/>
        <v>2010</v>
      </c>
      <c r="G39" s="22">
        <f t="shared" si="19"/>
        <v>2011</v>
      </c>
      <c r="H39" s="22">
        <f t="shared" si="19"/>
        <v>2012</v>
      </c>
      <c r="I39" s="22">
        <f t="shared" si="19"/>
        <v>2013</v>
      </c>
      <c r="J39" s="22">
        <f t="shared" si="19"/>
        <v>2014</v>
      </c>
      <c r="K39" s="22">
        <f t="shared" si="19"/>
        <v>2015</v>
      </c>
      <c r="L39" s="22">
        <f t="shared" si="19"/>
        <v>2016</v>
      </c>
      <c r="M39" s="40"/>
      <c r="N39" s="40"/>
      <c r="O39" s="40"/>
      <c r="P39" s="41"/>
      <c r="S39" s="22">
        <f t="shared" ref="S39:AB39" si="20">S$7</f>
        <v>2007</v>
      </c>
      <c r="T39" s="22">
        <f t="shared" si="20"/>
        <v>2008</v>
      </c>
      <c r="U39" s="22">
        <f t="shared" si="20"/>
        <v>2009</v>
      </c>
      <c r="V39" s="22">
        <f t="shared" si="20"/>
        <v>2010</v>
      </c>
      <c r="W39" s="22">
        <f t="shared" si="20"/>
        <v>2011</v>
      </c>
      <c r="X39" s="22">
        <f t="shared" si="20"/>
        <v>2012</v>
      </c>
      <c r="Y39" s="22">
        <f t="shared" si="20"/>
        <v>2013</v>
      </c>
      <c r="Z39" s="22">
        <f t="shared" si="20"/>
        <v>2014</v>
      </c>
      <c r="AA39" s="22">
        <f t="shared" si="20"/>
        <v>2015</v>
      </c>
      <c r="AB39" s="22">
        <f t="shared" si="20"/>
        <v>2016</v>
      </c>
      <c r="AC39" s="40"/>
      <c r="AD39" s="40"/>
      <c r="AE39" s="40"/>
    </row>
    <row r="40" ht="14.75" spans="2:31">
      <c r="B40" s="18">
        <v>1</v>
      </c>
      <c r="C40" s="20">
        <f t="shared" ref="C40:L44" si="21">C14/C$8</f>
        <v>0.600025227846035</v>
      </c>
      <c r="D40" s="20">
        <f t="shared" si="21"/>
        <v>0.61961233702771</v>
      </c>
      <c r="E40" s="20">
        <f t="shared" si="21"/>
        <v>0.610832703898653</v>
      </c>
      <c r="F40" s="20">
        <f t="shared" si="21"/>
        <v>0.640806540549025</v>
      </c>
      <c r="G40" s="20">
        <f t="shared" si="21"/>
        <v>0.694589544119271</v>
      </c>
      <c r="H40" s="20">
        <f t="shared" si="21"/>
        <v>0.676177065328341</v>
      </c>
      <c r="I40" s="20">
        <f t="shared" si="21"/>
        <v>0.614983485726838</v>
      </c>
      <c r="J40" s="20">
        <f t="shared" si="21"/>
        <v>0.597054936882264</v>
      </c>
      <c r="K40" s="20">
        <f t="shared" si="21"/>
        <v>0.58670587507995</v>
      </c>
      <c r="L40" s="20">
        <f t="shared" si="21"/>
        <v>0.606585830723554</v>
      </c>
      <c r="M40" s="20"/>
      <c r="N40" s="20"/>
      <c r="O40" s="20"/>
      <c r="P40" s="37"/>
      <c r="R40" s="18">
        <v>1</v>
      </c>
      <c r="S40" s="20">
        <f t="shared" ref="S40:AB40" si="22">S14/S$8</f>
        <v>0.600025227846035</v>
      </c>
      <c r="T40" s="20">
        <f t="shared" si="22"/>
        <v>0.61961233702771</v>
      </c>
      <c r="U40" s="20">
        <f t="shared" si="22"/>
        <v>0.610832703898653</v>
      </c>
      <c r="V40" s="20">
        <f t="shared" si="22"/>
        <v>0.640806540549025</v>
      </c>
      <c r="W40" s="20">
        <f t="shared" si="22"/>
        <v>0.694589544119271</v>
      </c>
      <c r="X40" s="20">
        <f t="shared" si="22"/>
        <v>0.676177065328341</v>
      </c>
      <c r="Y40" s="20">
        <f t="shared" si="22"/>
        <v>0.614983485726838</v>
      </c>
      <c r="Z40" s="20">
        <f t="shared" si="22"/>
        <v>0.597054936882264</v>
      </c>
      <c r="AA40" s="20">
        <f t="shared" si="22"/>
        <v>0.58670587507995</v>
      </c>
      <c r="AB40" s="20">
        <f t="shared" si="22"/>
        <v>0.606585830723554</v>
      </c>
      <c r="AC40" s="20"/>
      <c r="AD40" s="20"/>
      <c r="AE40" s="20"/>
    </row>
    <row r="41" spans="2:27">
      <c r="B41" s="18">
        <v>2</v>
      </c>
      <c r="C41" s="20">
        <f t="shared" si="21"/>
        <v>0.596146977919739</v>
      </c>
      <c r="D41" s="20">
        <f t="shared" si="21"/>
        <v>0.617171608870853</v>
      </c>
      <c r="E41" s="20">
        <f t="shared" si="21"/>
        <v>0.607761398323025</v>
      </c>
      <c r="F41" s="20">
        <f t="shared" si="21"/>
        <v>0.665263188065939</v>
      </c>
      <c r="G41" s="20">
        <f t="shared" si="21"/>
        <v>0.699764941527764</v>
      </c>
      <c r="H41" s="20">
        <f t="shared" si="21"/>
        <v>0.678442118741908</v>
      </c>
      <c r="I41" s="20">
        <f t="shared" si="21"/>
        <v>0.60587195560081</v>
      </c>
      <c r="J41" s="20">
        <f t="shared" si="21"/>
        <v>0.597275153160081</v>
      </c>
      <c r="K41" s="20">
        <f t="shared" si="21"/>
        <v>0.605922344093453</v>
      </c>
      <c r="R41" s="18">
        <v>2</v>
      </c>
      <c r="S41" s="20">
        <f t="shared" ref="S41:AA41" si="23">S15/S$8</f>
        <v>0.596146977919739</v>
      </c>
      <c r="T41" s="20">
        <f t="shared" si="23"/>
        <v>0.617171608870853</v>
      </c>
      <c r="U41" s="20">
        <f t="shared" si="23"/>
        <v>0.607761398323025</v>
      </c>
      <c r="V41" s="20">
        <f t="shared" si="23"/>
        <v>0.665263188065939</v>
      </c>
      <c r="W41" s="20">
        <f t="shared" si="23"/>
        <v>0.699764941527764</v>
      </c>
      <c r="X41" s="20">
        <f t="shared" si="23"/>
        <v>0.678442118741908</v>
      </c>
      <c r="Y41" s="20">
        <f t="shared" si="23"/>
        <v>0.60587195560081</v>
      </c>
      <c r="Z41" s="20">
        <f t="shared" si="23"/>
        <v>0.597275153160081</v>
      </c>
      <c r="AA41" s="20">
        <f t="shared" si="23"/>
        <v>0.605922344093453</v>
      </c>
    </row>
    <row r="42" spans="2:27">
      <c r="B42" s="18">
        <v>3</v>
      </c>
      <c r="C42" s="20">
        <f t="shared" si="21"/>
        <v>0.586070293571747</v>
      </c>
      <c r="D42" s="20">
        <f t="shared" si="21"/>
        <v>0.61655283104193</v>
      </c>
      <c r="E42" s="20">
        <f t="shared" si="21"/>
        <v>0.605426328755797</v>
      </c>
      <c r="F42" s="20">
        <f t="shared" si="21"/>
        <v>0.665579633760851</v>
      </c>
      <c r="G42" s="20">
        <f t="shared" si="21"/>
        <v>0.714502686852783</v>
      </c>
      <c r="H42" s="20">
        <f t="shared" si="21"/>
        <v>0.678036462116242</v>
      </c>
      <c r="I42" s="20">
        <f t="shared" si="21"/>
        <v>0.601127451733061</v>
      </c>
      <c r="J42" s="20">
        <f t="shared" si="21"/>
        <v>0.599206145532408</v>
      </c>
      <c r="K42" s="18"/>
      <c r="R42" s="18">
        <v>3</v>
      </c>
      <c r="S42" s="20">
        <f t="shared" ref="S42:Z42" si="24">S16/S$8</f>
        <v>0.586070293571747</v>
      </c>
      <c r="T42" s="20">
        <f t="shared" si="24"/>
        <v>0.61655283104193</v>
      </c>
      <c r="U42" s="20">
        <f t="shared" si="24"/>
        <v>0.605426328755797</v>
      </c>
      <c r="V42" s="20">
        <f t="shared" si="24"/>
        <v>0.665579633760851</v>
      </c>
      <c r="W42" s="20">
        <f t="shared" si="24"/>
        <v>0.714502686852783</v>
      </c>
      <c r="X42" s="20">
        <f t="shared" si="24"/>
        <v>0.678036462116242</v>
      </c>
      <c r="Y42" s="20">
        <f t="shared" si="24"/>
        <v>0.601127451733061</v>
      </c>
      <c r="Z42" s="20">
        <f t="shared" si="24"/>
        <v>0.599206145532408</v>
      </c>
      <c r="AA42" s="18"/>
    </row>
    <row r="43" spans="2:27">
      <c r="B43" s="18">
        <v>4</v>
      </c>
      <c r="C43" s="20">
        <f t="shared" si="21"/>
        <v>0.570741648378592</v>
      </c>
      <c r="D43" s="20">
        <f t="shared" si="21"/>
        <v>0.613696219177635</v>
      </c>
      <c r="E43" s="20">
        <f t="shared" si="21"/>
        <v>0.602383121725037</v>
      </c>
      <c r="F43" s="20">
        <f t="shared" si="21"/>
        <v>0.671479648000335</v>
      </c>
      <c r="G43" s="20">
        <f t="shared" si="21"/>
        <v>0.714081582537937</v>
      </c>
      <c r="H43" s="20">
        <f t="shared" si="21"/>
        <v>0.672549979295933</v>
      </c>
      <c r="I43" s="20">
        <f t="shared" si="21"/>
        <v>0.598172314703196</v>
      </c>
      <c r="J43" s="18"/>
      <c r="K43" s="18"/>
      <c r="R43" s="18">
        <v>4</v>
      </c>
      <c r="S43" s="20">
        <f t="shared" ref="S43:Y43" si="25">S17/S$8</f>
        <v>0.570741648378592</v>
      </c>
      <c r="T43" s="20">
        <f t="shared" si="25"/>
        <v>0.613696219177635</v>
      </c>
      <c r="U43" s="20">
        <f t="shared" si="25"/>
        <v>0.602383121725037</v>
      </c>
      <c r="V43" s="20">
        <f t="shared" si="25"/>
        <v>0.671479648000335</v>
      </c>
      <c r="W43" s="20">
        <f t="shared" si="25"/>
        <v>0.714081582537937</v>
      </c>
      <c r="X43" s="20">
        <f t="shared" si="25"/>
        <v>0.672549979295933</v>
      </c>
      <c r="Y43" s="20">
        <f t="shared" si="25"/>
        <v>0.598172314703196</v>
      </c>
      <c r="Z43" s="18"/>
      <c r="AA43" s="18"/>
    </row>
    <row r="44" spans="2:27">
      <c r="B44" s="18">
        <v>5</v>
      </c>
      <c r="C44" s="20">
        <f t="shared" si="21"/>
        <v>0.563937077625307</v>
      </c>
      <c r="D44" s="20">
        <f t="shared" si="21"/>
        <v>0.612659306540262</v>
      </c>
      <c r="E44" s="20">
        <f t="shared" si="21"/>
        <v>0.601384448776885</v>
      </c>
      <c r="F44" s="20">
        <f t="shared" si="21"/>
        <v>0.669106439481676</v>
      </c>
      <c r="G44" s="20">
        <f t="shared" si="21"/>
        <v>0.71521613970417</v>
      </c>
      <c r="H44" s="20">
        <f t="shared" si="21"/>
        <v>0.668773585395055</v>
      </c>
      <c r="I44" s="18"/>
      <c r="J44" s="18"/>
      <c r="K44" s="18"/>
      <c r="R44" s="18">
        <v>5</v>
      </c>
      <c r="S44" s="20">
        <f t="shared" ref="S44:X44" si="26">S18/S$8</f>
        <v>0.563937077625307</v>
      </c>
      <c r="T44" s="20">
        <f t="shared" si="26"/>
        <v>0.612659306540262</v>
      </c>
      <c r="U44" s="20">
        <f t="shared" si="26"/>
        <v>0.601384448776885</v>
      </c>
      <c r="V44" s="20">
        <f t="shared" si="26"/>
        <v>0.669106439481676</v>
      </c>
      <c r="W44" s="20">
        <f t="shared" si="26"/>
        <v>0.71521613970417</v>
      </c>
      <c r="X44" s="20">
        <f t="shared" si="26"/>
        <v>0.668773585395055</v>
      </c>
      <c r="Y44" s="18"/>
      <c r="Z44" s="18"/>
      <c r="AA44" s="18"/>
    </row>
    <row r="45" spans="2:27">
      <c r="B45" s="18">
        <v>6</v>
      </c>
      <c r="C45" s="20">
        <f>C19/C$8</f>
        <v>0.561638618608564</v>
      </c>
      <c r="D45" s="20">
        <f>D19/D$8</f>
        <v>0.60892671839471</v>
      </c>
      <c r="E45" s="20">
        <f>E19/E$8</f>
        <v>0.601954051819577</v>
      </c>
      <c r="F45" s="20">
        <f>F19/F$8</f>
        <v>0.670094896010538</v>
      </c>
      <c r="G45" s="20">
        <f>G19/G$8</f>
        <v>0.714269561551549</v>
      </c>
      <c r="H45" s="18"/>
      <c r="I45" s="18"/>
      <c r="J45" s="18"/>
      <c r="K45" s="18"/>
      <c r="R45" s="18">
        <v>6</v>
      </c>
      <c r="S45" s="20">
        <f>S19/S$8</f>
        <v>0.561638618608564</v>
      </c>
      <c r="T45" s="20">
        <f>T19/T$8</f>
        <v>0.60892671839471</v>
      </c>
      <c r="U45" s="20">
        <f>U19/U$8</f>
        <v>0.601954051819577</v>
      </c>
      <c r="V45" s="20">
        <f>V19/V$8</f>
        <v>0.670094896010538</v>
      </c>
      <c r="W45" s="20">
        <f>W19/W$8</f>
        <v>0.714269561551549</v>
      </c>
      <c r="X45" s="18"/>
      <c r="Y45" s="18"/>
      <c r="Z45" s="18"/>
      <c r="AA45" s="18"/>
    </row>
    <row r="46" spans="2:27">
      <c r="B46" s="18">
        <v>7</v>
      </c>
      <c r="C46" s="20">
        <f>C20/C$8</f>
        <v>0.55513505646517</v>
      </c>
      <c r="D46" s="20">
        <f>D20/D$8</f>
        <v>0.607599844191525</v>
      </c>
      <c r="E46" s="20">
        <f>E20/E$8</f>
        <v>0.602285431551731</v>
      </c>
      <c r="F46" s="20">
        <f>F20/F$8</f>
        <v>0.671232748451559</v>
      </c>
      <c r="G46" s="18"/>
      <c r="H46" s="18"/>
      <c r="I46" s="18"/>
      <c r="J46" s="18"/>
      <c r="K46" s="18"/>
      <c r="R46" s="18">
        <v>7</v>
      </c>
      <c r="S46" s="20">
        <f>S20/S$8</f>
        <v>0.55513505646517</v>
      </c>
      <c r="T46" s="20">
        <f>T20/T$8</f>
        <v>0.607599844191525</v>
      </c>
      <c r="U46" s="20">
        <f>U20/U$8</f>
        <v>0.602285431551731</v>
      </c>
      <c r="V46" s="20">
        <f>V20/V$8</f>
        <v>0.671232748451559</v>
      </c>
      <c r="W46" s="18"/>
      <c r="X46" s="18"/>
      <c r="Y46" s="18"/>
      <c r="Z46" s="18"/>
      <c r="AA46" s="18"/>
    </row>
    <row r="47" spans="2:28">
      <c r="B47" s="18">
        <v>8</v>
      </c>
      <c r="C47" s="20">
        <f>C21/C$8</f>
        <v>0.555790074621969</v>
      </c>
      <c r="D47" s="20">
        <f>D21/D$8</f>
        <v>0.611131171701724</v>
      </c>
      <c r="E47" s="20">
        <f>E21/E$8</f>
        <v>0.602772829507869</v>
      </c>
      <c r="F47" s="18"/>
      <c r="G47" s="18"/>
      <c r="H47" s="18"/>
      <c r="I47" s="18"/>
      <c r="J47" s="18"/>
      <c r="K47" s="18"/>
      <c r="L47" s="4" t="s">
        <v>18</v>
      </c>
      <c r="R47" s="18">
        <v>8</v>
      </c>
      <c r="S47" s="20">
        <f>S21/S$8</f>
        <v>0.555790074621969</v>
      </c>
      <c r="T47" s="20">
        <f>T21/T$8</f>
        <v>0.611131171701724</v>
      </c>
      <c r="U47" s="20">
        <f>U21/U$8</f>
        <v>0.602772829507869</v>
      </c>
      <c r="V47" s="18"/>
      <c r="W47" s="18"/>
      <c r="X47" s="18"/>
      <c r="Y47" s="18"/>
      <c r="Z47" s="18"/>
      <c r="AA47" s="18"/>
      <c r="AB47" s="4" t="s">
        <v>18</v>
      </c>
    </row>
    <row r="48" spans="2:27">
      <c r="B48" s="18">
        <v>9</v>
      </c>
      <c r="C48" s="20">
        <f>C22/C$8</f>
        <v>0.555769808694805</v>
      </c>
      <c r="D48" s="20">
        <f>D22/D$8</f>
        <v>0.610114123056225</v>
      </c>
      <c r="E48" s="18"/>
      <c r="F48" s="18"/>
      <c r="G48" s="18"/>
      <c r="H48" s="18"/>
      <c r="I48" s="18"/>
      <c r="J48" s="18"/>
      <c r="K48" s="18"/>
      <c r="R48" s="18">
        <v>9</v>
      </c>
      <c r="S48" s="20">
        <f>S22/S$8</f>
        <v>0.555769808694805</v>
      </c>
      <c r="T48" s="20">
        <f>T22/T$8</f>
        <v>0.610114123056225</v>
      </c>
      <c r="U48" s="18"/>
      <c r="V48" s="18"/>
      <c r="W48" s="18"/>
      <c r="X48" s="18"/>
      <c r="Y48" s="18"/>
      <c r="Z48" s="18"/>
      <c r="AA48" s="18"/>
    </row>
    <row r="49" spans="2:27">
      <c r="B49" s="18">
        <v>10</v>
      </c>
      <c r="C49" s="20">
        <f>C23/C$8</f>
        <v>0.556818093229213</v>
      </c>
      <c r="D49" s="18"/>
      <c r="E49" s="18"/>
      <c r="F49" s="18"/>
      <c r="G49" s="18"/>
      <c r="H49" s="18"/>
      <c r="I49" s="18"/>
      <c r="J49" s="18"/>
      <c r="K49" s="18"/>
      <c r="R49" s="18">
        <v>10</v>
      </c>
      <c r="S49" s="20">
        <f>S23/S$8</f>
        <v>0.556818093229213</v>
      </c>
      <c r="T49" s="18"/>
      <c r="U49" s="18"/>
      <c r="V49" s="18"/>
      <c r="W49" s="18"/>
      <c r="X49" s="18"/>
      <c r="Y49" s="18"/>
      <c r="Z49" s="18"/>
      <c r="AA49" s="18"/>
    </row>
    <row r="50" ht="14.25" customHeight="1" spans="2:27">
      <c r="B50" s="18"/>
      <c r="C50" s="20"/>
      <c r="D50" s="18"/>
      <c r="E50" s="18"/>
      <c r="F50" s="18"/>
      <c r="G50" s="18"/>
      <c r="H50" s="18"/>
      <c r="I50" s="18"/>
      <c r="J50" s="18"/>
      <c r="K50" s="18"/>
      <c r="R50" s="18"/>
      <c r="S50" s="20"/>
      <c r="T50" s="18"/>
      <c r="U50" s="18"/>
      <c r="V50" s="18"/>
      <c r="W50" s="18"/>
      <c r="X50" s="18"/>
      <c r="Y50" s="18"/>
      <c r="Z50" s="18"/>
      <c r="AA50" s="18"/>
    </row>
    <row r="51" ht="14.75" spans="2:31">
      <c r="B51" s="28" t="s">
        <v>32</v>
      </c>
      <c r="C51" s="29">
        <f>C49-C40</f>
        <v>-0.0432071346168218</v>
      </c>
      <c r="D51" s="29">
        <f>D48-D40</f>
        <v>-0.00949821397148487</v>
      </c>
      <c r="E51" s="29">
        <f>E47-E40</f>
        <v>-0.00805987439078393</v>
      </c>
      <c r="F51" s="29">
        <f>F46-F40</f>
        <v>0.0304262079025341</v>
      </c>
      <c r="G51" s="29">
        <f>G45-G40</f>
        <v>0.0196800174322772</v>
      </c>
      <c r="H51" s="29">
        <f>H44-H40</f>
        <v>-0.00740347993328616</v>
      </c>
      <c r="I51" s="29">
        <f>I43-I40</f>
        <v>-0.0168111710236415</v>
      </c>
      <c r="J51" s="29">
        <f>J42-J40</f>
        <v>0.00215120865014484</v>
      </c>
      <c r="K51" s="29">
        <f>K41-K40</f>
        <v>0.0192164690135029</v>
      </c>
      <c r="L51" s="43"/>
      <c r="M51" s="44"/>
      <c r="N51" s="44"/>
      <c r="O51" s="44"/>
      <c r="P51" s="45"/>
      <c r="R51" s="28" t="s">
        <v>32</v>
      </c>
      <c r="S51" s="29">
        <f>S49-S40</f>
        <v>-0.0432071346168218</v>
      </c>
      <c r="T51" s="29">
        <f>T48-T40</f>
        <v>-0.00949821397148487</v>
      </c>
      <c r="U51" s="29">
        <f>U47-U40</f>
        <v>-0.00805987439078393</v>
      </c>
      <c r="V51" s="29">
        <f>V46-V40</f>
        <v>0.0304262079025341</v>
      </c>
      <c r="W51" s="29">
        <f>W45-W40</f>
        <v>0.0196800174322772</v>
      </c>
      <c r="X51" s="29">
        <f>X44-X40</f>
        <v>-0.00740347993328616</v>
      </c>
      <c r="Y51" s="29">
        <f>Y43-Y40</f>
        <v>-0.0168111710236415</v>
      </c>
      <c r="Z51" s="29">
        <f>Z42-Z40</f>
        <v>0.00215120865014484</v>
      </c>
      <c r="AA51" s="29">
        <f>AA41-AA40</f>
        <v>0.0192164690135029</v>
      </c>
      <c r="AB51" s="43"/>
      <c r="AC51" s="44"/>
      <c r="AD51" s="44"/>
      <c r="AE51" s="44"/>
    </row>
    <row r="52" spans="2:27">
      <c r="B52" s="18"/>
      <c r="C52" s="20"/>
      <c r="D52" s="18"/>
      <c r="E52" s="18"/>
      <c r="F52" s="18"/>
      <c r="G52" s="18"/>
      <c r="H52" s="18"/>
      <c r="I52" s="18"/>
      <c r="J52" s="18"/>
      <c r="K52" s="18"/>
      <c r="R52" s="18"/>
      <c r="S52" s="20"/>
      <c r="T52" s="18"/>
      <c r="U52" s="18"/>
      <c r="V52" s="18"/>
      <c r="W52" s="18"/>
      <c r="X52" s="18"/>
      <c r="Y52" s="18"/>
      <c r="Z52" s="18"/>
      <c r="AA52" s="18"/>
    </row>
    <row r="53" spans="2:27">
      <c r="B53" s="18"/>
      <c r="C53" s="20"/>
      <c r="D53" s="18"/>
      <c r="E53" s="18"/>
      <c r="F53" s="18"/>
      <c r="G53" s="18"/>
      <c r="H53" s="18"/>
      <c r="I53" s="18"/>
      <c r="J53" s="18"/>
      <c r="K53" s="18"/>
      <c r="R53" s="18"/>
      <c r="S53" s="20"/>
      <c r="T53" s="18"/>
      <c r="U53" s="18"/>
      <c r="V53" s="18"/>
      <c r="W53" s="18"/>
      <c r="X53" s="18"/>
      <c r="Y53" s="18"/>
      <c r="Z53" s="18"/>
      <c r="AA53" s="18"/>
    </row>
    <row r="54" s="1" customFormat="1" ht="15" spans="1:27">
      <c r="A54" s="21"/>
      <c r="B54" s="21" t="s">
        <v>33</v>
      </c>
      <c r="C54" s="21"/>
      <c r="D54" s="21"/>
      <c r="E54" s="21"/>
      <c r="F54" s="21"/>
      <c r="G54" s="21"/>
      <c r="H54" s="21"/>
      <c r="I54" s="21"/>
      <c r="J54" s="21"/>
      <c r="K54" s="21"/>
      <c r="P54" s="38"/>
      <c r="Q54" s="21"/>
      <c r="R54" s="21" t="s">
        <v>34</v>
      </c>
      <c r="S54" s="21"/>
      <c r="T54" s="21"/>
      <c r="U54" s="21"/>
      <c r="V54" s="21"/>
      <c r="W54" s="21"/>
      <c r="X54" s="21"/>
      <c r="Y54" s="21"/>
      <c r="Z54" s="21"/>
      <c r="AA54" s="21"/>
    </row>
    <row r="55" s="1" customFormat="1" ht="15" spans="3:19">
      <c r="C55" s="1" t="s">
        <v>35</v>
      </c>
      <c r="P55" s="38"/>
      <c r="S55" s="1" t="s">
        <v>35</v>
      </c>
    </row>
    <row r="56" ht="14.75" spans="3:31">
      <c r="C56" s="22">
        <f t="shared" ref="C56:L56" si="27">C$7</f>
        <v>2007</v>
      </c>
      <c r="D56" s="22">
        <f t="shared" si="27"/>
        <v>2008</v>
      </c>
      <c r="E56" s="22">
        <f t="shared" si="27"/>
        <v>2009</v>
      </c>
      <c r="F56" s="22">
        <f t="shared" si="27"/>
        <v>2010</v>
      </c>
      <c r="G56" s="22">
        <f t="shared" si="27"/>
        <v>2011</v>
      </c>
      <c r="H56" s="22">
        <f t="shared" si="27"/>
        <v>2012</v>
      </c>
      <c r="I56" s="22">
        <f t="shared" si="27"/>
        <v>2013</v>
      </c>
      <c r="J56" s="22">
        <f t="shared" si="27"/>
        <v>2014</v>
      </c>
      <c r="K56" s="22">
        <f t="shared" si="27"/>
        <v>2015</v>
      </c>
      <c r="L56" s="22">
        <f t="shared" si="27"/>
        <v>2016</v>
      </c>
      <c r="M56" s="40"/>
      <c r="N56" s="40"/>
      <c r="O56" s="40"/>
      <c r="P56" s="41"/>
      <c r="S56" s="22">
        <f t="shared" ref="S56:AB56" si="28">S$7</f>
        <v>2007</v>
      </c>
      <c r="T56" s="22">
        <f t="shared" si="28"/>
        <v>2008</v>
      </c>
      <c r="U56" s="22">
        <f t="shared" si="28"/>
        <v>2009</v>
      </c>
      <c r="V56" s="22">
        <f t="shared" si="28"/>
        <v>2010</v>
      </c>
      <c r="W56" s="22">
        <f t="shared" si="28"/>
        <v>2011</v>
      </c>
      <c r="X56" s="22">
        <f t="shared" si="28"/>
        <v>2012</v>
      </c>
      <c r="Y56" s="22">
        <f t="shared" si="28"/>
        <v>2013</v>
      </c>
      <c r="Z56" s="22">
        <f t="shared" si="28"/>
        <v>2014</v>
      </c>
      <c r="AA56" s="22">
        <f t="shared" si="28"/>
        <v>2015</v>
      </c>
      <c r="AB56" s="22">
        <f t="shared" si="28"/>
        <v>2016</v>
      </c>
      <c r="AC56" s="40"/>
      <c r="AD56" s="40"/>
      <c r="AE56" s="40"/>
    </row>
    <row r="57" ht="14.75" spans="2:31">
      <c r="B57" s="23">
        <v>1</v>
      </c>
      <c r="C57" s="14">
        <v>2252396.0775</v>
      </c>
      <c r="D57" s="14">
        <v>2567524.4424</v>
      </c>
      <c r="E57" s="14">
        <v>2434853.09016</v>
      </c>
      <c r="F57" s="14">
        <v>2608371.34141</v>
      </c>
      <c r="G57" s="14">
        <v>2843514.78712</v>
      </c>
      <c r="H57" s="14">
        <v>2535387.26821</v>
      </c>
      <c r="I57" s="14">
        <v>2261830.84695</v>
      </c>
      <c r="J57" s="14">
        <v>2360197.18907</v>
      </c>
      <c r="K57" s="14">
        <v>2350623.85804</v>
      </c>
      <c r="L57" s="14">
        <v>2410417.41044</v>
      </c>
      <c r="M57" s="46"/>
      <c r="N57" s="46"/>
      <c r="O57" s="46"/>
      <c r="P57" s="47"/>
      <c r="R57" s="23">
        <v>1</v>
      </c>
      <c r="S57" s="14">
        <v>2252396.0775</v>
      </c>
      <c r="T57" s="14">
        <v>2567524.4424</v>
      </c>
      <c r="U57" s="14">
        <v>2434853.09016</v>
      </c>
      <c r="V57" s="14">
        <v>2608371.34141</v>
      </c>
      <c r="W57" s="14">
        <v>2843514.78712</v>
      </c>
      <c r="X57" s="14">
        <v>2535387.26821</v>
      </c>
      <c r="Y57" s="14">
        <v>2261830.84695</v>
      </c>
      <c r="Z57" s="14">
        <v>2360197.18907</v>
      </c>
      <c r="AA57" s="14">
        <v>2350623.85804</v>
      </c>
      <c r="AB57" s="14">
        <v>2410417.41044</v>
      </c>
      <c r="AC57" s="46"/>
      <c r="AD57" s="46"/>
      <c r="AE57" s="46"/>
    </row>
    <row r="58" spans="2:31">
      <c r="B58" s="23">
        <v>2</v>
      </c>
      <c r="C58" s="14">
        <v>3563539.54232</v>
      </c>
      <c r="D58" s="14">
        <v>3955589.19218</v>
      </c>
      <c r="E58" s="14">
        <v>3705337.85514</v>
      </c>
      <c r="F58" s="14">
        <v>4017078.26949</v>
      </c>
      <c r="G58" s="14">
        <v>4324380.13436</v>
      </c>
      <c r="H58" s="14">
        <v>3996807.28103</v>
      </c>
      <c r="I58" s="14">
        <v>3432467.63307</v>
      </c>
      <c r="J58" s="14">
        <v>3581267.05763</v>
      </c>
      <c r="K58" s="14">
        <v>3629442.14391</v>
      </c>
      <c r="L58" s="14"/>
      <c r="M58" s="6"/>
      <c r="N58" s="6"/>
      <c r="O58" s="6"/>
      <c r="R58" s="23">
        <v>2</v>
      </c>
      <c r="S58" s="14">
        <v>3563539.54232</v>
      </c>
      <c r="T58" s="14">
        <v>3955589.19218</v>
      </c>
      <c r="U58" s="14">
        <v>3705337.85514</v>
      </c>
      <c r="V58" s="14">
        <v>4017078.26949</v>
      </c>
      <c r="W58" s="14">
        <v>4324380.13436</v>
      </c>
      <c r="X58" s="14">
        <v>3996807.28103</v>
      </c>
      <c r="Y58" s="14">
        <v>3432467.63307</v>
      </c>
      <c r="Z58" s="14">
        <v>3581267.05763</v>
      </c>
      <c r="AA58" s="14">
        <v>3629442.14391</v>
      </c>
      <c r="AB58" s="14"/>
      <c r="AC58" s="6"/>
      <c r="AD58" s="6"/>
      <c r="AE58" s="6"/>
    </row>
    <row r="59" spans="2:31">
      <c r="B59" s="23">
        <v>3</v>
      </c>
      <c r="C59" s="14">
        <v>4223851.68143</v>
      </c>
      <c r="D59" s="14">
        <v>4642899.80618</v>
      </c>
      <c r="E59" s="14">
        <v>4383934.2992</v>
      </c>
      <c r="F59" s="14">
        <v>4759991.4687</v>
      </c>
      <c r="G59" s="14">
        <v>5105234.00131</v>
      </c>
      <c r="H59" s="14">
        <v>4719839.44763</v>
      </c>
      <c r="I59" s="14">
        <v>4114133.49058</v>
      </c>
      <c r="J59" s="14">
        <v>4234554.83267</v>
      </c>
      <c r="K59" s="14"/>
      <c r="L59" s="14"/>
      <c r="M59" s="6"/>
      <c r="N59" s="6"/>
      <c r="O59" s="6"/>
      <c r="R59" s="23">
        <v>3</v>
      </c>
      <c r="S59" s="14">
        <v>4223851.68143</v>
      </c>
      <c r="T59" s="14">
        <v>4642899.80618</v>
      </c>
      <c r="U59" s="14">
        <v>4383934.2992</v>
      </c>
      <c r="V59" s="14">
        <v>4759991.4687</v>
      </c>
      <c r="W59" s="14">
        <v>5105234.00131</v>
      </c>
      <c r="X59" s="14">
        <v>4719839.44763</v>
      </c>
      <c r="Y59" s="14">
        <v>4114133.49058</v>
      </c>
      <c r="Z59" s="14">
        <v>4234554.83267</v>
      </c>
      <c r="AA59" s="14"/>
      <c r="AB59" s="14"/>
      <c r="AC59" s="6"/>
      <c r="AD59" s="6"/>
      <c r="AE59" s="6"/>
    </row>
    <row r="60" spans="2:31">
      <c r="B60" s="23">
        <v>4</v>
      </c>
      <c r="C60" s="14">
        <v>4671086.93213</v>
      </c>
      <c r="D60" s="14">
        <v>5121693.93049</v>
      </c>
      <c r="E60" s="14">
        <v>4852814.87773</v>
      </c>
      <c r="F60" s="14">
        <v>5264666.2748</v>
      </c>
      <c r="G60" s="14">
        <v>5629265.32554</v>
      </c>
      <c r="H60" s="14">
        <v>5223326.73651</v>
      </c>
      <c r="I60" s="14">
        <v>4544139.15362</v>
      </c>
      <c r="J60" s="14"/>
      <c r="K60" s="14"/>
      <c r="L60" s="14"/>
      <c r="M60" s="6"/>
      <c r="N60" s="6"/>
      <c r="O60" s="6"/>
      <c r="R60" s="23">
        <v>4</v>
      </c>
      <c r="S60" s="14">
        <v>4671086.93213</v>
      </c>
      <c r="T60" s="14">
        <v>5121693.93049</v>
      </c>
      <c r="U60" s="14">
        <v>4852814.87773</v>
      </c>
      <c r="V60" s="14">
        <v>5264666.2748</v>
      </c>
      <c r="W60" s="14">
        <v>5629265.32554</v>
      </c>
      <c r="X60" s="14">
        <v>5223326.73651</v>
      </c>
      <c r="Y60" s="14">
        <v>4544139.15362</v>
      </c>
      <c r="Z60" s="14"/>
      <c r="AA60" s="14"/>
      <c r="AB60" s="14"/>
      <c r="AC60" s="6"/>
      <c r="AD60" s="6"/>
      <c r="AE60" s="6"/>
    </row>
    <row r="61" spans="2:31">
      <c r="B61" s="23">
        <v>5</v>
      </c>
      <c r="C61" s="14">
        <v>4993270.57984</v>
      </c>
      <c r="D61" s="14">
        <v>5429958.89386</v>
      </c>
      <c r="E61" s="14">
        <v>5151248.78465</v>
      </c>
      <c r="F61" s="14">
        <v>5563604.55178</v>
      </c>
      <c r="G61" s="14">
        <v>5986305.97537</v>
      </c>
      <c r="H61" s="14">
        <v>5514905.59502</v>
      </c>
      <c r="I61" s="14"/>
      <c r="J61" s="14"/>
      <c r="K61" s="14"/>
      <c r="L61" s="14"/>
      <c r="M61" s="6"/>
      <c r="N61" s="6"/>
      <c r="O61" s="6"/>
      <c r="R61" s="23">
        <v>5</v>
      </c>
      <c r="S61" s="14">
        <v>4993270.57984</v>
      </c>
      <c r="T61" s="14">
        <v>5429958.89386</v>
      </c>
      <c r="U61" s="14">
        <v>5151248.78465</v>
      </c>
      <c r="V61" s="14">
        <v>5563604.55178</v>
      </c>
      <c r="W61" s="14">
        <v>5986305.97537</v>
      </c>
      <c r="X61" s="14">
        <v>5514905.59502</v>
      </c>
      <c r="Y61" s="14"/>
      <c r="Z61" s="14"/>
      <c r="AA61" s="14"/>
      <c r="AB61" s="14"/>
      <c r="AC61" s="6"/>
      <c r="AD61" s="6"/>
      <c r="AE61" s="6"/>
    </row>
    <row r="62" spans="2:31">
      <c r="B62" s="23">
        <v>6</v>
      </c>
      <c r="C62" s="14">
        <v>5204191.05255</v>
      </c>
      <c r="D62" s="14">
        <v>5616638.66276</v>
      </c>
      <c r="E62" s="14">
        <v>5344484.14023</v>
      </c>
      <c r="F62" s="14">
        <v>5744835.26396</v>
      </c>
      <c r="G62" s="14">
        <v>6194712.18246</v>
      </c>
      <c r="H62" s="14"/>
      <c r="I62" s="14"/>
      <c r="J62" s="14"/>
      <c r="K62" s="14"/>
      <c r="L62" s="14"/>
      <c r="M62" s="6"/>
      <c r="N62" s="6"/>
      <c r="O62" s="6"/>
      <c r="R62" s="23">
        <v>6</v>
      </c>
      <c r="S62" s="14">
        <v>5204191.05255</v>
      </c>
      <c r="T62" s="14">
        <v>5616638.66276</v>
      </c>
      <c r="U62" s="14">
        <v>5344484.14023</v>
      </c>
      <c r="V62" s="14">
        <v>5744835.26396</v>
      </c>
      <c r="W62" s="14">
        <v>6194712.18246</v>
      </c>
      <c r="X62" s="14"/>
      <c r="Y62" s="14"/>
      <c r="Z62" s="14"/>
      <c r="AA62" s="14"/>
      <c r="AB62" s="14"/>
      <c r="AC62" s="6"/>
      <c r="AD62" s="6"/>
      <c r="AE62" s="6"/>
    </row>
    <row r="63" spans="2:31">
      <c r="B63" s="23">
        <v>7</v>
      </c>
      <c r="C63" s="14">
        <v>5324439.23731</v>
      </c>
      <c r="D63" s="14">
        <v>5746521.90439</v>
      </c>
      <c r="E63" s="14">
        <v>5447787.39214</v>
      </c>
      <c r="F63" s="14">
        <v>5896787.53676</v>
      </c>
      <c r="G63" s="14"/>
      <c r="H63" s="14"/>
      <c r="I63" s="14"/>
      <c r="J63" s="14"/>
      <c r="K63" s="14"/>
      <c r="L63" s="14"/>
      <c r="M63" s="6"/>
      <c r="N63" s="6"/>
      <c r="O63" s="6"/>
      <c r="R63" s="23">
        <v>7</v>
      </c>
      <c r="S63" s="14">
        <v>5324439.23731</v>
      </c>
      <c r="T63" s="14">
        <v>5746521.90439</v>
      </c>
      <c r="U63" s="14">
        <v>5447787.39214</v>
      </c>
      <c r="V63" s="14">
        <v>5896787.53676</v>
      </c>
      <c r="W63" s="14"/>
      <c r="X63" s="14"/>
      <c r="Y63" s="14"/>
      <c r="Z63" s="14"/>
      <c r="AA63" s="14"/>
      <c r="AB63" s="14"/>
      <c r="AC63" s="6"/>
      <c r="AD63" s="6"/>
      <c r="AE63" s="6"/>
    </row>
    <row r="64" spans="2:31">
      <c r="B64" s="23">
        <v>8</v>
      </c>
      <c r="C64" s="14">
        <v>5413545.98737</v>
      </c>
      <c r="D64" s="14">
        <v>5851294.37649</v>
      </c>
      <c r="E64" s="14">
        <v>5517116.37577</v>
      </c>
      <c r="F64" s="14"/>
      <c r="G64" s="14"/>
      <c r="H64" s="14"/>
      <c r="I64" s="14"/>
      <c r="J64" s="14"/>
      <c r="K64" s="14"/>
      <c r="L64" s="14"/>
      <c r="M64" s="6"/>
      <c r="N64" s="6"/>
      <c r="O64" s="6"/>
      <c r="R64" s="23">
        <v>8</v>
      </c>
      <c r="S64" s="14">
        <v>5413545.98737</v>
      </c>
      <c r="T64" s="14">
        <v>5851294.37649</v>
      </c>
      <c r="U64" s="14">
        <v>5517116.37577</v>
      </c>
      <c r="V64" s="14"/>
      <c r="W64" s="14"/>
      <c r="X64" s="14"/>
      <c r="Y64" s="14"/>
      <c r="Z64" s="14"/>
      <c r="AA64" s="14"/>
      <c r="AB64" s="14"/>
      <c r="AC64" s="6"/>
      <c r="AD64" s="6"/>
      <c r="AE64" s="6"/>
    </row>
    <row r="65" spans="2:31">
      <c r="B65" s="23">
        <v>9</v>
      </c>
      <c r="C65" s="14">
        <v>5461440.10235</v>
      </c>
      <c r="D65" s="14">
        <v>5897744.65707</v>
      </c>
      <c r="E65" s="14"/>
      <c r="F65" s="14"/>
      <c r="G65" s="14"/>
      <c r="H65" s="14"/>
      <c r="I65" s="14"/>
      <c r="J65" s="14"/>
      <c r="K65" s="14"/>
      <c r="L65" s="14"/>
      <c r="M65" s="6"/>
      <c r="N65" s="6"/>
      <c r="O65" s="6"/>
      <c r="R65" s="23">
        <v>9</v>
      </c>
      <c r="S65" s="14">
        <v>5461440.10235</v>
      </c>
      <c r="T65" s="14">
        <v>5897744.65707</v>
      </c>
      <c r="U65" s="14"/>
      <c r="V65" s="14"/>
      <c r="W65" s="14"/>
      <c r="X65" s="14"/>
      <c r="Y65" s="14"/>
      <c r="Z65" s="14"/>
      <c r="AA65" s="14"/>
      <c r="AB65" s="14"/>
      <c r="AC65" s="6"/>
      <c r="AD65" s="6"/>
      <c r="AE65" s="6"/>
    </row>
    <row r="66" spans="2:31">
      <c r="B66" s="23">
        <v>10</v>
      </c>
      <c r="C66" s="14">
        <v>5501632.52512</v>
      </c>
      <c r="D66" s="14"/>
      <c r="E66" s="14"/>
      <c r="F66" s="14"/>
      <c r="G66" s="14"/>
      <c r="H66" s="14"/>
      <c r="I66" s="14"/>
      <c r="J66" s="14"/>
      <c r="K66" s="14"/>
      <c r="L66" s="14"/>
      <c r="M66" s="6"/>
      <c r="N66" s="6"/>
      <c r="O66" s="6"/>
      <c r="R66" s="23">
        <v>10</v>
      </c>
      <c r="S66" s="14">
        <v>5501632.52512</v>
      </c>
      <c r="T66" s="14"/>
      <c r="U66" s="14"/>
      <c r="V66" s="14"/>
      <c r="W66" s="14"/>
      <c r="X66" s="14"/>
      <c r="Y66" s="14"/>
      <c r="Z66" s="14"/>
      <c r="AA66" s="14"/>
      <c r="AB66" s="14"/>
      <c r="AC66" s="6"/>
      <c r="AD66" s="6"/>
      <c r="AE66" s="6"/>
    </row>
    <row r="67" s="3" customFormat="1" spans="3:27">
      <c r="C67" s="48"/>
      <c r="D67" s="48"/>
      <c r="E67" s="49"/>
      <c r="F67" s="48"/>
      <c r="G67" s="48"/>
      <c r="H67" s="48"/>
      <c r="I67" s="48"/>
      <c r="J67" s="48"/>
      <c r="K67" s="48"/>
      <c r="P67" s="53"/>
      <c r="S67" s="48"/>
      <c r="T67" s="48"/>
      <c r="U67" s="49"/>
      <c r="V67" s="48"/>
      <c r="W67" s="48"/>
      <c r="X67" s="48"/>
      <c r="Y67" s="48"/>
      <c r="Z67" s="48"/>
      <c r="AA67" s="48"/>
    </row>
    <row r="68" s="2" customFormat="1" ht="15" spans="3:27">
      <c r="C68" s="24" t="s">
        <v>36</v>
      </c>
      <c r="D68" s="25"/>
      <c r="E68" s="25"/>
      <c r="F68" s="25"/>
      <c r="G68" s="25"/>
      <c r="H68" s="25"/>
      <c r="I68" s="25"/>
      <c r="J68" s="25"/>
      <c r="K68" s="25"/>
      <c r="P68" s="39"/>
      <c r="S68" s="24" t="s">
        <v>36</v>
      </c>
      <c r="T68" s="25"/>
      <c r="U68" s="25"/>
      <c r="V68" s="25"/>
      <c r="W68" s="25"/>
      <c r="X68" s="25"/>
      <c r="Y68" s="25"/>
      <c r="Z68" s="25"/>
      <c r="AA68" s="25"/>
    </row>
    <row r="69" ht="14.75" spans="3:31">
      <c r="C69" s="22">
        <f t="shared" ref="C69:L69" si="29">C$7</f>
        <v>2007</v>
      </c>
      <c r="D69" s="22">
        <f t="shared" si="29"/>
        <v>2008</v>
      </c>
      <c r="E69" s="22">
        <f t="shared" si="29"/>
        <v>2009</v>
      </c>
      <c r="F69" s="22">
        <f t="shared" si="29"/>
        <v>2010</v>
      </c>
      <c r="G69" s="22">
        <f t="shared" si="29"/>
        <v>2011</v>
      </c>
      <c r="H69" s="22">
        <f t="shared" si="29"/>
        <v>2012</v>
      </c>
      <c r="I69" s="22">
        <f t="shared" si="29"/>
        <v>2013</v>
      </c>
      <c r="J69" s="22">
        <f t="shared" si="29"/>
        <v>2014</v>
      </c>
      <c r="K69" s="22">
        <f t="shared" si="29"/>
        <v>2015</v>
      </c>
      <c r="L69" s="22">
        <f t="shared" si="29"/>
        <v>2016</v>
      </c>
      <c r="M69" s="40"/>
      <c r="N69" s="40"/>
      <c r="O69" s="40"/>
      <c r="P69" s="41"/>
      <c r="S69" s="22">
        <f t="shared" ref="S69:AB69" si="30">S$7</f>
        <v>2007</v>
      </c>
      <c r="T69" s="22">
        <f t="shared" si="30"/>
        <v>2008</v>
      </c>
      <c r="U69" s="22">
        <f t="shared" si="30"/>
        <v>2009</v>
      </c>
      <c r="V69" s="22">
        <f t="shared" si="30"/>
        <v>2010</v>
      </c>
      <c r="W69" s="22">
        <f t="shared" si="30"/>
        <v>2011</v>
      </c>
      <c r="X69" s="22">
        <f t="shared" si="30"/>
        <v>2012</v>
      </c>
      <c r="Y69" s="22">
        <f t="shared" si="30"/>
        <v>2013</v>
      </c>
      <c r="Z69" s="22">
        <f t="shared" si="30"/>
        <v>2014</v>
      </c>
      <c r="AA69" s="22">
        <f t="shared" si="30"/>
        <v>2015</v>
      </c>
      <c r="AB69" s="22">
        <f t="shared" si="30"/>
        <v>2016</v>
      </c>
      <c r="AC69" s="40"/>
      <c r="AD69" s="40"/>
      <c r="AE69" s="40"/>
    </row>
    <row r="70" ht="14.75" spans="2:27">
      <c r="B70" s="4">
        <v>1</v>
      </c>
      <c r="C70" s="26"/>
      <c r="D70" s="26"/>
      <c r="E70" s="26"/>
      <c r="F70" s="26"/>
      <c r="G70" s="26"/>
      <c r="H70" s="26"/>
      <c r="I70" s="26"/>
      <c r="J70" s="26"/>
      <c r="K70" s="26"/>
      <c r="R70" s="4">
        <v>1</v>
      </c>
      <c r="S70" s="26"/>
      <c r="T70" s="26"/>
      <c r="U70" s="26"/>
      <c r="V70" s="26"/>
      <c r="W70" s="26"/>
      <c r="X70" s="26"/>
      <c r="Y70" s="26"/>
      <c r="Z70" s="26"/>
      <c r="AA70" s="26"/>
    </row>
    <row r="71" spans="2:27">
      <c r="B71" s="4">
        <v>2</v>
      </c>
      <c r="C71" s="26">
        <f t="shared" ref="C71:K74" si="31">C58/C57</f>
        <v>1.58211052572746</v>
      </c>
      <c r="D71" s="26">
        <f t="shared" si="31"/>
        <v>1.5406237724002</v>
      </c>
      <c r="E71" s="26">
        <f t="shared" si="31"/>
        <v>1.52179113808321</v>
      </c>
      <c r="F71" s="26">
        <f t="shared" si="31"/>
        <v>1.54007146364309</v>
      </c>
      <c r="G71" s="26">
        <f t="shared" si="31"/>
        <v>1.52078693381435</v>
      </c>
      <c r="H71" s="26">
        <f t="shared" si="31"/>
        <v>1.57640898932642</v>
      </c>
      <c r="I71" s="26">
        <f t="shared" si="31"/>
        <v>1.51756159736638</v>
      </c>
      <c r="J71" s="26">
        <f t="shared" si="31"/>
        <v>1.51735925888512</v>
      </c>
      <c r="K71" s="26">
        <f t="shared" si="31"/>
        <v>1.54403356857626</v>
      </c>
      <c r="R71" s="4">
        <v>2</v>
      </c>
      <c r="S71" s="26">
        <f t="shared" ref="S71:AA71" si="32">S58/S57</f>
        <v>1.58211052572746</v>
      </c>
      <c r="T71" s="26">
        <f t="shared" si="32"/>
        <v>1.5406237724002</v>
      </c>
      <c r="U71" s="26">
        <f t="shared" si="32"/>
        <v>1.52179113808321</v>
      </c>
      <c r="V71" s="26">
        <f t="shared" si="32"/>
        <v>1.54007146364309</v>
      </c>
      <c r="W71" s="26">
        <f t="shared" si="32"/>
        <v>1.52078693381435</v>
      </c>
      <c r="X71" s="26">
        <f t="shared" si="32"/>
        <v>1.57640898932642</v>
      </c>
      <c r="Y71" s="26">
        <f t="shared" si="32"/>
        <v>1.51756159736638</v>
      </c>
      <c r="Z71" s="26">
        <f t="shared" si="32"/>
        <v>1.51735925888512</v>
      </c>
      <c r="AA71" s="26">
        <f t="shared" si="32"/>
        <v>1.54403356857626</v>
      </c>
    </row>
    <row r="72" spans="2:27">
      <c r="B72" s="4">
        <v>3</v>
      </c>
      <c r="C72" s="26">
        <f t="shared" si="31"/>
        <v>1.18529670606099</v>
      </c>
      <c r="D72" s="26">
        <f t="shared" si="31"/>
        <v>1.17375682372648</v>
      </c>
      <c r="E72" s="26">
        <f t="shared" si="31"/>
        <v>1.1831402345993</v>
      </c>
      <c r="F72" s="26">
        <f t="shared" si="31"/>
        <v>1.18493869159894</v>
      </c>
      <c r="G72" s="26">
        <f t="shared" si="31"/>
        <v>1.18057012628136</v>
      </c>
      <c r="H72" s="26">
        <f t="shared" si="31"/>
        <v>1.18090243430843</v>
      </c>
      <c r="I72" s="26">
        <f t="shared" si="31"/>
        <v>1.1985935281494</v>
      </c>
      <c r="J72" s="26">
        <f t="shared" si="31"/>
        <v>1.1824180561034</v>
      </c>
      <c r="K72" s="26"/>
      <c r="R72" s="4">
        <v>3</v>
      </c>
      <c r="S72" s="26">
        <f t="shared" ref="S72:Z72" si="33">S59/S58</f>
        <v>1.18529670606099</v>
      </c>
      <c r="T72" s="26">
        <f t="shared" si="33"/>
        <v>1.17375682372648</v>
      </c>
      <c r="U72" s="26">
        <f t="shared" si="33"/>
        <v>1.1831402345993</v>
      </c>
      <c r="V72" s="26">
        <f t="shared" si="33"/>
        <v>1.18493869159894</v>
      </c>
      <c r="W72" s="26">
        <f t="shared" si="33"/>
        <v>1.18057012628136</v>
      </c>
      <c r="X72" s="26">
        <f t="shared" si="33"/>
        <v>1.18090243430843</v>
      </c>
      <c r="Y72" s="26">
        <f t="shared" si="33"/>
        <v>1.1985935281494</v>
      </c>
      <c r="Z72" s="26">
        <f t="shared" si="33"/>
        <v>1.1824180561034</v>
      </c>
      <c r="AA72" s="26"/>
    </row>
    <row r="73" spans="2:27">
      <c r="B73" s="4">
        <v>4</v>
      </c>
      <c r="C73" s="26">
        <f t="shared" si="31"/>
        <v>1.10588327536837</v>
      </c>
      <c r="D73" s="26">
        <f t="shared" si="31"/>
        <v>1.10312394070462</v>
      </c>
      <c r="E73" s="26">
        <f t="shared" si="31"/>
        <v>1.10695428957856</v>
      </c>
      <c r="F73" s="26">
        <f t="shared" si="31"/>
        <v>1.10602430895487</v>
      </c>
      <c r="G73" s="26">
        <f t="shared" si="31"/>
        <v>1.10264589715095</v>
      </c>
      <c r="H73" s="26">
        <f t="shared" si="31"/>
        <v>1.10667466435385</v>
      </c>
      <c r="I73" s="26">
        <f t="shared" si="31"/>
        <v>1.10451913240651</v>
      </c>
      <c r="J73" s="26"/>
      <c r="K73" s="26"/>
      <c r="R73" s="4">
        <v>4</v>
      </c>
      <c r="S73" s="26">
        <f t="shared" ref="S73:Y73" si="34">S60/S59</f>
        <v>1.10588327536837</v>
      </c>
      <c r="T73" s="26">
        <f t="shared" si="34"/>
        <v>1.10312394070462</v>
      </c>
      <c r="U73" s="26">
        <f t="shared" si="34"/>
        <v>1.10695428957856</v>
      </c>
      <c r="V73" s="26">
        <f t="shared" si="34"/>
        <v>1.10602430895487</v>
      </c>
      <c r="W73" s="26">
        <f t="shared" si="34"/>
        <v>1.10264589715095</v>
      </c>
      <c r="X73" s="26">
        <f t="shared" si="34"/>
        <v>1.10667466435385</v>
      </c>
      <c r="Y73" s="26">
        <f t="shared" si="34"/>
        <v>1.10451913240651</v>
      </c>
      <c r="Z73" s="26"/>
      <c r="AA73" s="26"/>
    </row>
    <row r="74" spans="2:27">
      <c r="B74" s="4">
        <v>5</v>
      </c>
      <c r="C74" s="26">
        <f t="shared" si="31"/>
        <v>1.0689740209059</v>
      </c>
      <c r="D74" s="26">
        <f t="shared" si="31"/>
        <v>1.06018808768225</v>
      </c>
      <c r="E74" s="26">
        <f t="shared" si="31"/>
        <v>1.06149707220227</v>
      </c>
      <c r="F74" s="26">
        <f t="shared" si="31"/>
        <v>1.05678199934741</v>
      </c>
      <c r="G74" s="26">
        <f t="shared" si="31"/>
        <v>1.06342579878232</v>
      </c>
      <c r="H74" s="26">
        <f t="shared" si="31"/>
        <v>1.05582244290251</v>
      </c>
      <c r="I74" s="26"/>
      <c r="J74" s="26"/>
      <c r="K74" s="26"/>
      <c r="R74" s="4">
        <v>5</v>
      </c>
      <c r="S74" s="26">
        <f t="shared" ref="S74:X74" si="35">S61/S60</f>
        <v>1.0689740209059</v>
      </c>
      <c r="T74" s="26">
        <f t="shared" si="35"/>
        <v>1.06018808768225</v>
      </c>
      <c r="U74" s="26">
        <f t="shared" si="35"/>
        <v>1.06149707220227</v>
      </c>
      <c r="V74" s="26">
        <f t="shared" si="35"/>
        <v>1.05678199934741</v>
      </c>
      <c r="W74" s="26">
        <f t="shared" si="35"/>
        <v>1.06342579878232</v>
      </c>
      <c r="X74" s="26">
        <f t="shared" si="35"/>
        <v>1.05582244290251</v>
      </c>
      <c r="Y74" s="26"/>
      <c r="Z74" s="26"/>
      <c r="AA74" s="26"/>
    </row>
    <row r="75" spans="2:27">
      <c r="B75" s="4">
        <v>6</v>
      </c>
      <c r="C75" s="26">
        <f>C62/C61</f>
        <v>1.04224094595666</v>
      </c>
      <c r="D75" s="26">
        <f>D62/D61</f>
        <v>1.03437959154923</v>
      </c>
      <c r="E75" s="26">
        <f>E62/E61</f>
        <v>1.03751233218551</v>
      </c>
      <c r="F75" s="26">
        <f>F62/F61</f>
        <v>1.03257433386814</v>
      </c>
      <c r="G75" s="26">
        <f>G62/G61</f>
        <v>1.03481382474392</v>
      </c>
      <c r="H75" s="26"/>
      <c r="I75" s="26"/>
      <c r="J75" s="26"/>
      <c r="K75" s="26"/>
      <c r="R75" s="4">
        <v>6</v>
      </c>
      <c r="S75" s="26">
        <f>S62/S61</f>
        <v>1.04224094595666</v>
      </c>
      <c r="T75" s="26">
        <f>T62/T61</f>
        <v>1.03437959154923</v>
      </c>
      <c r="U75" s="26">
        <f>U62/U61</f>
        <v>1.03751233218551</v>
      </c>
      <c r="V75" s="26">
        <f>V62/V61</f>
        <v>1.03257433386814</v>
      </c>
      <c r="W75" s="26">
        <f>W62/W61</f>
        <v>1.03481382474392</v>
      </c>
      <c r="X75" s="26"/>
      <c r="Y75" s="26"/>
      <c r="Z75" s="26"/>
      <c r="AA75" s="26"/>
    </row>
    <row r="76" spans="2:27">
      <c r="B76" s="4">
        <v>7</v>
      </c>
      <c r="C76" s="26">
        <f>C63/C62</f>
        <v>1.02310602811192</v>
      </c>
      <c r="D76" s="26">
        <f>D63/D62</f>
        <v>1.02312472804974</v>
      </c>
      <c r="E76" s="26">
        <f>E63/E62</f>
        <v>1.01932894722849</v>
      </c>
      <c r="F76" s="26">
        <f>F63/F62</f>
        <v>1.02645024022765</v>
      </c>
      <c r="G76" s="26"/>
      <c r="H76" s="26"/>
      <c r="I76" s="26"/>
      <c r="J76" s="26"/>
      <c r="K76" s="26"/>
      <c r="R76" s="4">
        <v>7</v>
      </c>
      <c r="S76" s="26">
        <f>S63/S62</f>
        <v>1.02310602811192</v>
      </c>
      <c r="T76" s="26">
        <f>T63/T62</f>
        <v>1.02312472804974</v>
      </c>
      <c r="U76" s="26">
        <f>U63/U62</f>
        <v>1.01932894722849</v>
      </c>
      <c r="V76" s="26">
        <f>V63/V62</f>
        <v>1.02645024022765</v>
      </c>
      <c r="W76" s="26"/>
      <c r="X76" s="26"/>
      <c r="Y76" s="26"/>
      <c r="Z76" s="26"/>
      <c r="AA76" s="26"/>
    </row>
    <row r="77" spans="2:27">
      <c r="B77" s="4">
        <v>8</v>
      </c>
      <c r="C77" s="26">
        <f>C64/C63</f>
        <v>1.01673542434959</v>
      </c>
      <c r="D77" s="26">
        <f>D64/D63</f>
        <v>1.01823232797911</v>
      </c>
      <c r="E77" s="26">
        <f>E64/E63</f>
        <v>1.01272608100126</v>
      </c>
      <c r="F77" s="26"/>
      <c r="G77" s="26"/>
      <c r="H77" s="26"/>
      <c r="I77" s="26"/>
      <c r="J77" s="26"/>
      <c r="K77" s="26"/>
      <c r="R77" s="4">
        <v>8</v>
      </c>
      <c r="S77" s="26">
        <f>S64/S63</f>
        <v>1.01673542434959</v>
      </c>
      <c r="T77" s="26">
        <f>T64/T63</f>
        <v>1.01823232797911</v>
      </c>
      <c r="U77" s="26">
        <f>U64/U63</f>
        <v>1.01272608100126</v>
      </c>
      <c r="V77" s="26"/>
      <c r="W77" s="26"/>
      <c r="X77" s="26"/>
      <c r="Y77" s="26"/>
      <c r="Z77" s="26"/>
      <c r="AA77" s="26"/>
    </row>
    <row r="78" spans="2:27">
      <c r="B78" s="4">
        <v>9</v>
      </c>
      <c r="C78" s="26">
        <f>C65/C64</f>
        <v>1.00884708748974</v>
      </c>
      <c r="D78" s="26">
        <f>D65/D64</f>
        <v>1.00793846243092</v>
      </c>
      <c r="E78" s="26"/>
      <c r="F78" s="26"/>
      <c r="G78" s="26"/>
      <c r="H78" s="26"/>
      <c r="I78" s="26"/>
      <c r="J78" s="26"/>
      <c r="K78" s="26"/>
      <c r="R78" s="4">
        <v>9</v>
      </c>
      <c r="S78" s="26">
        <f>S65/S64</f>
        <v>1.00884708748974</v>
      </c>
      <c r="T78" s="26">
        <f>T65/T64</f>
        <v>1.00793846243092</v>
      </c>
      <c r="U78" s="26"/>
      <c r="V78" s="26"/>
      <c r="W78" s="26"/>
      <c r="X78" s="26"/>
      <c r="Y78" s="26"/>
      <c r="Z78" s="26"/>
      <c r="AA78" s="26"/>
    </row>
    <row r="79" spans="2:27">
      <c r="B79" s="4">
        <v>10</v>
      </c>
      <c r="C79" s="26">
        <f>C66/C65</f>
        <v>1.00735930853708</v>
      </c>
      <c r="D79" s="27"/>
      <c r="E79" s="27"/>
      <c r="F79" s="27"/>
      <c r="G79" s="27"/>
      <c r="H79" s="27"/>
      <c r="I79" s="27"/>
      <c r="J79" s="27"/>
      <c r="K79" s="27"/>
      <c r="R79" s="4">
        <v>10</v>
      </c>
      <c r="S79" s="26">
        <f>S66/S65</f>
        <v>1.00735930853708</v>
      </c>
      <c r="T79" s="27"/>
      <c r="U79" s="27"/>
      <c r="V79" s="27"/>
      <c r="W79" s="27"/>
      <c r="X79" s="27"/>
      <c r="Y79" s="27"/>
      <c r="Z79" s="27"/>
      <c r="AA79" s="27"/>
    </row>
    <row r="80" spans="3:27">
      <c r="C80" s="27"/>
      <c r="D80" s="27"/>
      <c r="E80" s="27"/>
      <c r="F80" s="27"/>
      <c r="G80" s="27"/>
      <c r="H80" s="27"/>
      <c r="I80" s="27"/>
      <c r="J80" s="27"/>
      <c r="K80" s="27"/>
      <c r="S80" s="27"/>
      <c r="T80" s="27"/>
      <c r="U80" s="27"/>
      <c r="V80" s="27"/>
      <c r="W80" s="27"/>
      <c r="X80" s="27"/>
      <c r="Y80" s="27"/>
      <c r="Z80" s="27"/>
      <c r="AA80" s="27"/>
    </row>
    <row r="81" ht="15" spans="3:19">
      <c r="C81" s="1" t="s">
        <v>37</v>
      </c>
      <c r="S81" s="1" t="s">
        <v>37</v>
      </c>
    </row>
    <row r="82" ht="14.75" spans="3:31">
      <c r="C82" s="22">
        <f t="shared" ref="C82:L82" si="36">C$7</f>
        <v>2007</v>
      </c>
      <c r="D82" s="22">
        <f t="shared" si="36"/>
        <v>2008</v>
      </c>
      <c r="E82" s="22">
        <f t="shared" si="36"/>
        <v>2009</v>
      </c>
      <c r="F82" s="22">
        <f t="shared" si="36"/>
        <v>2010</v>
      </c>
      <c r="G82" s="22">
        <f t="shared" si="36"/>
        <v>2011</v>
      </c>
      <c r="H82" s="22">
        <f t="shared" si="36"/>
        <v>2012</v>
      </c>
      <c r="I82" s="22">
        <f t="shared" si="36"/>
        <v>2013</v>
      </c>
      <c r="J82" s="22">
        <f t="shared" si="36"/>
        <v>2014</v>
      </c>
      <c r="K82" s="22">
        <f t="shared" si="36"/>
        <v>2015</v>
      </c>
      <c r="L82" s="22">
        <f t="shared" si="36"/>
        <v>2016</v>
      </c>
      <c r="M82" s="40"/>
      <c r="N82" s="40"/>
      <c r="O82" s="40"/>
      <c r="P82" s="41"/>
      <c r="S82" s="22">
        <f t="shared" ref="S82:AB82" si="37">S$7</f>
        <v>2007</v>
      </c>
      <c r="T82" s="22">
        <f t="shared" si="37"/>
        <v>2008</v>
      </c>
      <c r="U82" s="22">
        <f t="shared" si="37"/>
        <v>2009</v>
      </c>
      <c r="V82" s="22">
        <f t="shared" si="37"/>
        <v>2010</v>
      </c>
      <c r="W82" s="22">
        <f t="shared" si="37"/>
        <v>2011</v>
      </c>
      <c r="X82" s="22">
        <f t="shared" si="37"/>
        <v>2012</v>
      </c>
      <c r="Y82" s="22">
        <f t="shared" si="37"/>
        <v>2013</v>
      </c>
      <c r="Z82" s="22">
        <f t="shared" si="37"/>
        <v>2014</v>
      </c>
      <c r="AA82" s="22">
        <f t="shared" si="37"/>
        <v>2015</v>
      </c>
      <c r="AB82" s="22">
        <f t="shared" si="37"/>
        <v>2016</v>
      </c>
      <c r="AC82" s="40"/>
      <c r="AD82" s="40"/>
      <c r="AE82" s="40"/>
    </row>
    <row r="83" ht="14.75" spans="2:31">
      <c r="B83" s="4">
        <v>1</v>
      </c>
      <c r="C83" s="50">
        <f t="shared" ref="C83:L87" si="38">C57/C14</f>
        <v>0.357744176178086</v>
      </c>
      <c r="D83" s="50">
        <f t="shared" si="38"/>
        <v>0.401583663839538</v>
      </c>
      <c r="E83" s="50">
        <f t="shared" si="38"/>
        <v>0.402082965179962</v>
      </c>
      <c r="F83" s="50">
        <f t="shared" si="38"/>
        <v>0.419778345241452</v>
      </c>
      <c r="G83" s="50">
        <f t="shared" si="38"/>
        <v>0.414732011173116</v>
      </c>
      <c r="H83" s="50">
        <f t="shared" si="38"/>
        <v>0.379127558574498</v>
      </c>
      <c r="I83" s="50">
        <f t="shared" si="38"/>
        <v>0.372118606945969</v>
      </c>
      <c r="J83" s="50">
        <f t="shared" si="38"/>
        <v>0.391521075341627</v>
      </c>
      <c r="K83" s="50">
        <f t="shared" si="38"/>
        <v>0.387663655518862</v>
      </c>
      <c r="L83" s="50">
        <f t="shared" si="38"/>
        <v>0.377849732811884</v>
      </c>
      <c r="M83" s="50"/>
      <c r="N83" s="50"/>
      <c r="O83" s="50"/>
      <c r="P83" s="54"/>
      <c r="R83" s="4">
        <v>1</v>
      </c>
      <c r="S83" s="50">
        <f t="shared" ref="S83:AB83" si="39">S57/S14</f>
        <v>0.357744176178086</v>
      </c>
      <c r="T83" s="50">
        <f t="shared" si="39"/>
        <v>0.401583663839538</v>
      </c>
      <c r="U83" s="50">
        <f t="shared" si="39"/>
        <v>0.402082965179962</v>
      </c>
      <c r="V83" s="50">
        <f t="shared" si="39"/>
        <v>0.419778345241452</v>
      </c>
      <c r="W83" s="50">
        <f t="shared" si="39"/>
        <v>0.414732011173116</v>
      </c>
      <c r="X83" s="50">
        <f t="shared" si="39"/>
        <v>0.379127558574498</v>
      </c>
      <c r="Y83" s="50">
        <f t="shared" si="39"/>
        <v>0.372118606945969</v>
      </c>
      <c r="Z83" s="50">
        <f t="shared" si="39"/>
        <v>0.391521075341627</v>
      </c>
      <c r="AA83" s="50">
        <f t="shared" si="39"/>
        <v>0.387663655518862</v>
      </c>
      <c r="AB83" s="50">
        <f t="shared" si="39"/>
        <v>0.377849732811884</v>
      </c>
      <c r="AC83" s="50"/>
      <c r="AD83" s="50"/>
      <c r="AE83" s="50"/>
    </row>
    <row r="84" spans="2:27">
      <c r="B84" s="4">
        <v>2</v>
      </c>
      <c r="C84" s="50">
        <f t="shared" si="38"/>
        <v>0.569672894935961</v>
      </c>
      <c r="D84" s="50">
        <f t="shared" si="38"/>
        <v>0.621136069442435</v>
      </c>
      <c r="E84" s="50">
        <f t="shared" si="38"/>
        <v>0.61497844380389</v>
      </c>
      <c r="F84" s="50">
        <f t="shared" si="38"/>
        <v>0.622722199427597</v>
      </c>
      <c r="G84" s="50">
        <f t="shared" si="38"/>
        <v>0.626054283502265</v>
      </c>
      <c r="H84" s="50">
        <f t="shared" si="38"/>
        <v>0.595664737681621</v>
      </c>
      <c r="I84" s="50">
        <f t="shared" si="38"/>
        <v>0.573205458876052</v>
      </c>
      <c r="J84" s="50">
        <f t="shared" si="38"/>
        <v>0.593859091188343</v>
      </c>
      <c r="K84" s="50">
        <f t="shared" si="38"/>
        <v>0.579582540125144</v>
      </c>
      <c r="R84" s="4">
        <v>2</v>
      </c>
      <c r="S84" s="50">
        <f t="shared" ref="S84:AA84" si="40">S58/S15</f>
        <v>0.569672894935961</v>
      </c>
      <c r="T84" s="50">
        <f t="shared" si="40"/>
        <v>0.621136069442435</v>
      </c>
      <c r="U84" s="50">
        <f t="shared" si="40"/>
        <v>0.61497844380389</v>
      </c>
      <c r="V84" s="50">
        <f t="shared" si="40"/>
        <v>0.622722199427597</v>
      </c>
      <c r="W84" s="50">
        <f t="shared" si="40"/>
        <v>0.626054283502265</v>
      </c>
      <c r="X84" s="50">
        <f t="shared" si="40"/>
        <v>0.595664737681621</v>
      </c>
      <c r="Y84" s="50">
        <f t="shared" si="40"/>
        <v>0.573205458876052</v>
      </c>
      <c r="Z84" s="50">
        <f t="shared" si="40"/>
        <v>0.593859091188343</v>
      </c>
      <c r="AA84" s="50">
        <f t="shared" si="40"/>
        <v>0.579582540125144</v>
      </c>
    </row>
    <row r="85" spans="2:26">
      <c r="B85" s="4">
        <v>3</v>
      </c>
      <c r="C85" s="50">
        <f t="shared" si="38"/>
        <v>0.686841094726804</v>
      </c>
      <c r="D85" s="50">
        <f t="shared" si="38"/>
        <v>0.72979439369089</v>
      </c>
      <c r="E85" s="50">
        <f t="shared" si="38"/>
        <v>0.730412043768508</v>
      </c>
      <c r="F85" s="50">
        <f t="shared" si="38"/>
        <v>0.73753680413845</v>
      </c>
      <c r="G85" s="50">
        <f t="shared" si="38"/>
        <v>0.7238558605051</v>
      </c>
      <c r="H85" s="50">
        <f t="shared" si="38"/>
        <v>0.703842783044911</v>
      </c>
      <c r="I85" s="50">
        <f t="shared" si="38"/>
        <v>0.692462939823759</v>
      </c>
      <c r="J85" s="50">
        <f t="shared" si="38"/>
        <v>0.699926846595316</v>
      </c>
      <c r="R85" s="4">
        <v>3</v>
      </c>
      <c r="S85" s="50">
        <f t="shared" ref="S85:Z85" si="41">S59/S16</f>
        <v>0.686841094726804</v>
      </c>
      <c r="T85" s="50">
        <f t="shared" si="41"/>
        <v>0.72979439369089</v>
      </c>
      <c r="U85" s="50">
        <f t="shared" si="41"/>
        <v>0.730412043768508</v>
      </c>
      <c r="V85" s="50">
        <f t="shared" si="41"/>
        <v>0.73753680413845</v>
      </c>
      <c r="W85" s="50">
        <f t="shared" si="41"/>
        <v>0.7238558605051</v>
      </c>
      <c r="X85" s="50">
        <f t="shared" si="41"/>
        <v>0.703842783044911</v>
      </c>
      <c r="Y85" s="50">
        <f t="shared" si="41"/>
        <v>0.692462939823759</v>
      </c>
      <c r="Z85" s="50">
        <f t="shared" si="41"/>
        <v>0.699926846595316</v>
      </c>
    </row>
    <row r="86" spans="2:25">
      <c r="B86" s="4">
        <v>4</v>
      </c>
      <c r="C86" s="50">
        <f t="shared" si="38"/>
        <v>0.779966060757744</v>
      </c>
      <c r="D86" s="50">
        <f t="shared" si="38"/>
        <v>0.808801003346489</v>
      </c>
      <c r="E86" s="50">
        <f t="shared" si="38"/>
        <v>0.812617408814653</v>
      </c>
      <c r="F86" s="50">
        <f t="shared" si="38"/>
        <v>0.808566119710198</v>
      </c>
      <c r="G86" s="50">
        <f t="shared" si="38"/>
        <v>0.798627379348261</v>
      </c>
      <c r="H86" s="50">
        <f t="shared" si="38"/>
        <v>0.78527923726906</v>
      </c>
      <c r="I86" s="50">
        <f t="shared" si="38"/>
        <v>0.768617080021522</v>
      </c>
      <c r="R86" s="4">
        <v>4</v>
      </c>
      <c r="S86" s="50">
        <f t="shared" ref="S86:Y86" si="42">S60/S17</f>
        <v>0.779966060757744</v>
      </c>
      <c r="T86" s="50">
        <f t="shared" si="42"/>
        <v>0.808801003346489</v>
      </c>
      <c r="U86" s="50">
        <f t="shared" si="42"/>
        <v>0.812617408814653</v>
      </c>
      <c r="V86" s="50">
        <f t="shared" si="42"/>
        <v>0.808566119710198</v>
      </c>
      <c r="W86" s="50">
        <f t="shared" si="42"/>
        <v>0.798627379348261</v>
      </c>
      <c r="X86" s="50">
        <f t="shared" si="42"/>
        <v>0.78527923726906</v>
      </c>
      <c r="Y86" s="50">
        <f t="shared" si="42"/>
        <v>0.768617080021522</v>
      </c>
    </row>
    <row r="87" spans="2:24">
      <c r="B87" s="4">
        <v>5</v>
      </c>
      <c r="C87" s="50">
        <f t="shared" si="38"/>
        <v>0.843823802680347</v>
      </c>
      <c r="D87" s="50">
        <f t="shared" si="38"/>
        <v>0.858932457436576</v>
      </c>
      <c r="E87" s="50">
        <f t="shared" si="38"/>
        <v>0.864023438876398</v>
      </c>
      <c r="F87" s="50">
        <f t="shared" si="38"/>
        <v>0.85750881142844</v>
      </c>
      <c r="G87" s="50">
        <f t="shared" si="38"/>
        <v>0.847933732786379</v>
      </c>
      <c r="H87" s="50">
        <f t="shared" si="38"/>
        <v>0.833797246136027</v>
      </c>
      <c r="R87" s="4">
        <v>5</v>
      </c>
      <c r="S87" s="50">
        <f t="shared" ref="S87:X87" si="43">S61/S18</f>
        <v>0.843823802680347</v>
      </c>
      <c r="T87" s="50">
        <f t="shared" si="43"/>
        <v>0.858932457436576</v>
      </c>
      <c r="U87" s="50">
        <f t="shared" si="43"/>
        <v>0.864023438876398</v>
      </c>
      <c r="V87" s="50">
        <f t="shared" si="43"/>
        <v>0.85750881142844</v>
      </c>
      <c r="W87" s="50">
        <f t="shared" si="43"/>
        <v>0.847933732786379</v>
      </c>
      <c r="X87" s="50">
        <f t="shared" si="43"/>
        <v>0.833797246136027</v>
      </c>
    </row>
    <row r="88" spans="2:23">
      <c r="B88" s="4">
        <v>6</v>
      </c>
      <c r="C88" s="50">
        <f>C62/C19</f>
        <v>0.883066866319605</v>
      </c>
      <c r="D88" s="50">
        <f>D62/D19</f>
        <v>0.893908284277704</v>
      </c>
      <c r="E88" s="50">
        <f>E62/E19</f>
        <v>0.895586715549929</v>
      </c>
      <c r="F88" s="50">
        <f>F62/F19</f>
        <v>0.884135475455329</v>
      </c>
      <c r="G88" s="50">
        <f>G62/G19</f>
        <v>0.87861638515363</v>
      </c>
      <c r="R88" s="4">
        <v>6</v>
      </c>
      <c r="S88" s="50">
        <f>S62/S19</f>
        <v>0.883066866319605</v>
      </c>
      <c r="T88" s="50">
        <f>T62/T19</f>
        <v>0.893908284277704</v>
      </c>
      <c r="U88" s="50">
        <f>U62/U19</f>
        <v>0.895586715549929</v>
      </c>
      <c r="V88" s="50">
        <f>V62/V19</f>
        <v>0.884135475455329</v>
      </c>
      <c r="W88" s="50">
        <f>W62/W19</f>
        <v>0.87861638515363</v>
      </c>
    </row>
    <row r="89" spans="2:22">
      <c r="B89" s="4">
        <v>7</v>
      </c>
      <c r="C89" s="50">
        <f>C63/C20</f>
        <v>0.914055449511857</v>
      </c>
      <c r="D89" s="50">
        <f>D63/D20</f>
        <v>0.916576925819868</v>
      </c>
      <c r="E89" s="50">
        <f>E63/E20</f>
        <v>0.912395184261145</v>
      </c>
      <c r="F89" s="50">
        <f>F63/F20</f>
        <v>0.905982670272245</v>
      </c>
      <c r="R89" s="4">
        <v>7</v>
      </c>
      <c r="S89" s="50">
        <f>S63/S20</f>
        <v>0.914055449511857</v>
      </c>
      <c r="T89" s="50">
        <f>T63/T20</f>
        <v>0.916576925819868</v>
      </c>
      <c r="U89" s="50">
        <f>U63/U20</f>
        <v>0.912395184261145</v>
      </c>
      <c r="V89" s="50">
        <f>V63/V20</f>
        <v>0.905982670272245</v>
      </c>
    </row>
    <row r="90" spans="2:21">
      <c r="B90" s="4">
        <v>8</v>
      </c>
      <c r="C90" s="50">
        <f>C64/C21</f>
        <v>0.928257280655463</v>
      </c>
      <c r="D90" s="50">
        <f>D64/D21</f>
        <v>0.927895394255994</v>
      </c>
      <c r="E90" s="50">
        <f>E64/E21</f>
        <v>0.923259254074222</v>
      </c>
      <c r="R90" s="4">
        <v>8</v>
      </c>
      <c r="S90" s="50">
        <f>S64/S21</f>
        <v>0.928257280655463</v>
      </c>
      <c r="T90" s="50">
        <f>T64/T21</f>
        <v>0.927895394255994</v>
      </c>
      <c r="U90" s="50">
        <f>U64/U21</f>
        <v>0.923259254074222</v>
      </c>
    </row>
    <row r="91" spans="2:20">
      <c r="B91" s="4">
        <v>9</v>
      </c>
      <c r="C91" s="50">
        <f>C65/C22</f>
        <v>0.936503802027483</v>
      </c>
      <c r="D91" s="50">
        <f>D65/D22</f>
        <v>0.936820520053557</v>
      </c>
      <c r="R91" s="4">
        <v>9</v>
      </c>
      <c r="S91" s="50">
        <f>S65/S22</f>
        <v>0.936503802027483</v>
      </c>
      <c r="T91" s="50">
        <f>T65/T22</f>
        <v>0.936820520053557</v>
      </c>
    </row>
    <row r="92" spans="2:19">
      <c r="B92" s="4">
        <v>10</v>
      </c>
      <c r="C92" s="50">
        <f>C66/C23</f>
        <v>0.94161975363867</v>
      </c>
      <c r="R92" s="4">
        <v>10</v>
      </c>
      <c r="S92" s="50">
        <f>S66/S23</f>
        <v>0.94161975363867</v>
      </c>
    </row>
    <row r="94" s="1" customFormat="1" ht="15" spans="1:27">
      <c r="A94" s="21"/>
      <c r="B94" s="21" t="s">
        <v>38</v>
      </c>
      <c r="C94" s="21"/>
      <c r="D94" s="21"/>
      <c r="E94" s="21"/>
      <c r="F94" s="21"/>
      <c r="G94" s="21"/>
      <c r="H94" s="21"/>
      <c r="I94" s="21"/>
      <c r="J94" s="21"/>
      <c r="K94" s="21"/>
      <c r="P94" s="38"/>
      <c r="Q94" s="21"/>
      <c r="R94" s="21" t="s">
        <v>39</v>
      </c>
      <c r="S94" s="21"/>
      <c r="T94" s="21"/>
      <c r="U94" s="21"/>
      <c r="V94" s="21"/>
      <c r="W94" s="21"/>
      <c r="X94" s="21"/>
      <c r="Y94" s="21"/>
      <c r="Z94" s="21"/>
      <c r="AA94" s="21"/>
    </row>
    <row r="95" ht="15" spans="3:27">
      <c r="C95" s="24" t="s">
        <v>40</v>
      </c>
      <c r="D95" s="51"/>
      <c r="E95" s="51"/>
      <c r="F95" s="51"/>
      <c r="G95" s="51"/>
      <c r="H95" s="51"/>
      <c r="I95" s="51"/>
      <c r="J95" s="51"/>
      <c r="K95" s="51"/>
      <c r="S95" s="24" t="s">
        <v>40</v>
      </c>
      <c r="T95" s="51"/>
      <c r="U95" s="51"/>
      <c r="V95" s="51"/>
      <c r="W95" s="51"/>
      <c r="X95" s="51"/>
      <c r="Y95" s="51"/>
      <c r="Z95" s="51"/>
      <c r="AA95" s="51"/>
    </row>
    <row r="96" ht="14.75" spans="3:31">
      <c r="C96" s="22">
        <f t="shared" ref="C96:L96" si="44">C$7</f>
        <v>2007</v>
      </c>
      <c r="D96" s="22">
        <f t="shared" si="44"/>
        <v>2008</v>
      </c>
      <c r="E96" s="22">
        <f t="shared" si="44"/>
        <v>2009</v>
      </c>
      <c r="F96" s="22">
        <f t="shared" si="44"/>
        <v>2010</v>
      </c>
      <c r="G96" s="22">
        <f t="shared" si="44"/>
        <v>2011</v>
      </c>
      <c r="H96" s="22">
        <f t="shared" si="44"/>
        <v>2012</v>
      </c>
      <c r="I96" s="22">
        <f t="shared" si="44"/>
        <v>2013</v>
      </c>
      <c r="J96" s="22">
        <f t="shared" si="44"/>
        <v>2014</v>
      </c>
      <c r="K96" s="22">
        <f t="shared" si="44"/>
        <v>2015</v>
      </c>
      <c r="L96" s="22">
        <f t="shared" si="44"/>
        <v>2016</v>
      </c>
      <c r="M96" s="40"/>
      <c r="N96" s="40"/>
      <c r="O96" s="40"/>
      <c r="P96" s="41"/>
      <c r="S96" s="22">
        <f t="shared" ref="S96:AB96" si="45">S$7</f>
        <v>2007</v>
      </c>
      <c r="T96" s="22">
        <f t="shared" si="45"/>
        <v>2008</v>
      </c>
      <c r="U96" s="22">
        <f t="shared" si="45"/>
        <v>2009</v>
      </c>
      <c r="V96" s="22">
        <f t="shared" si="45"/>
        <v>2010</v>
      </c>
      <c r="W96" s="22">
        <f t="shared" si="45"/>
        <v>2011</v>
      </c>
      <c r="X96" s="22">
        <f t="shared" si="45"/>
        <v>2012</v>
      </c>
      <c r="Y96" s="22">
        <f t="shared" si="45"/>
        <v>2013</v>
      </c>
      <c r="Z96" s="22">
        <f t="shared" si="45"/>
        <v>2014</v>
      </c>
      <c r="AA96" s="22">
        <f t="shared" si="45"/>
        <v>2015</v>
      </c>
      <c r="AB96" s="22">
        <f t="shared" si="45"/>
        <v>2016</v>
      </c>
      <c r="AC96" s="40"/>
      <c r="AD96" s="40"/>
      <c r="AE96" s="40"/>
    </row>
    <row r="97" ht="14.75" spans="2:31">
      <c r="B97" s="4">
        <v>1</v>
      </c>
      <c r="C97" s="14">
        <v>3700657.14708</v>
      </c>
      <c r="D97" s="14">
        <v>4012621.46237505</v>
      </c>
      <c r="E97" s="14">
        <v>3756711.84892974</v>
      </c>
      <c r="F97" s="14">
        <v>4032590.32733461</v>
      </c>
      <c r="G97" s="14">
        <v>4183507.67759706</v>
      </c>
      <c r="H97" s="14">
        <v>3807554.18754463</v>
      </c>
      <c r="I97" s="14">
        <v>3321160.19268524</v>
      </c>
      <c r="J97" s="14">
        <v>3401145.5195863</v>
      </c>
      <c r="K97" s="14">
        <v>3391888.73923523</v>
      </c>
      <c r="L97" s="14">
        <v>3463243.53036277</v>
      </c>
      <c r="M97" s="46"/>
      <c r="N97" s="46"/>
      <c r="O97" s="46"/>
      <c r="P97" s="47"/>
      <c r="R97" s="4">
        <v>1</v>
      </c>
      <c r="S97" s="14">
        <v>3700657.14708</v>
      </c>
      <c r="T97" s="14">
        <v>4012621.46237505</v>
      </c>
      <c r="U97" s="14">
        <v>3756711.84892974</v>
      </c>
      <c r="V97" s="14">
        <v>4032590.32733461</v>
      </c>
      <c r="W97" s="14">
        <v>4183507.67759706</v>
      </c>
      <c r="X97" s="14">
        <v>3807554.18754463</v>
      </c>
      <c r="Y97" s="14">
        <v>3321160.19268524</v>
      </c>
      <c r="Z97" s="14">
        <v>3401145.5195863</v>
      </c>
      <c r="AA97" s="14">
        <v>3391888.73923523</v>
      </c>
      <c r="AB97" s="14">
        <v>3463243.53036277</v>
      </c>
      <c r="AC97" s="46"/>
      <c r="AD97" s="46"/>
      <c r="AE97" s="46"/>
    </row>
    <row r="98" spans="2:28">
      <c r="B98" s="4">
        <v>2</v>
      </c>
      <c r="C98" s="14">
        <v>4585402.47643628</v>
      </c>
      <c r="D98" s="14">
        <v>4940809.72999411</v>
      </c>
      <c r="E98" s="14">
        <v>4672903.22269346</v>
      </c>
      <c r="F98" s="14">
        <v>4949233.70891587</v>
      </c>
      <c r="G98" s="14">
        <v>5274608.12184305</v>
      </c>
      <c r="H98" s="14">
        <v>4883030.31081192</v>
      </c>
      <c r="I98" s="14">
        <v>4199120.76267722</v>
      </c>
      <c r="J98" s="14">
        <v>4290150.8430465</v>
      </c>
      <c r="K98" s="14">
        <v>4388592.90662799</v>
      </c>
      <c r="L98" s="14"/>
      <c r="R98" s="4">
        <v>2</v>
      </c>
      <c r="S98" s="14">
        <v>4585402.47643628</v>
      </c>
      <c r="T98" s="14">
        <v>4940809.72999411</v>
      </c>
      <c r="U98" s="14">
        <v>4672903.22269346</v>
      </c>
      <c r="V98" s="14">
        <v>4949233.70891587</v>
      </c>
      <c r="W98" s="14">
        <v>5274608.12184305</v>
      </c>
      <c r="X98" s="14">
        <v>4883030.31081192</v>
      </c>
      <c r="Y98" s="14">
        <v>4199120.76267722</v>
      </c>
      <c r="Z98" s="14">
        <v>4290150.8430465</v>
      </c>
      <c r="AA98" s="14">
        <v>4388592.90662799</v>
      </c>
      <c r="AB98" s="14"/>
    </row>
    <row r="99" spans="2:28">
      <c r="B99" s="4">
        <v>3</v>
      </c>
      <c r="C99" s="14">
        <v>4996823.2577233</v>
      </c>
      <c r="D99" s="14">
        <v>5422588.54076418</v>
      </c>
      <c r="E99" s="14">
        <v>5045639.27575075</v>
      </c>
      <c r="F99" s="14">
        <v>5439626.85502698</v>
      </c>
      <c r="G99" s="14">
        <v>5824116.71084592</v>
      </c>
      <c r="H99" s="14">
        <v>5408146.57245273</v>
      </c>
      <c r="I99" s="14">
        <v>4696726.15596737</v>
      </c>
      <c r="J99" s="14">
        <v>4801365.88724738</v>
      </c>
      <c r="K99" s="14"/>
      <c r="L99" s="14"/>
      <c r="R99" s="4">
        <v>3</v>
      </c>
      <c r="S99" s="14">
        <v>4996823.2577233</v>
      </c>
      <c r="T99" s="14">
        <v>5422588.54076418</v>
      </c>
      <c r="U99" s="14">
        <v>5045639.27575075</v>
      </c>
      <c r="V99" s="14">
        <v>5439626.85502698</v>
      </c>
      <c r="W99" s="14">
        <v>5824116.71084592</v>
      </c>
      <c r="X99" s="14">
        <v>5408146.57245273</v>
      </c>
      <c r="Y99" s="14">
        <v>4696726.15596737</v>
      </c>
      <c r="Z99" s="14">
        <v>4801365.88724738</v>
      </c>
      <c r="AA99" s="14"/>
      <c r="AB99" s="14"/>
    </row>
    <row r="100" spans="2:28">
      <c r="B100" s="4">
        <v>4</v>
      </c>
      <c r="C100" s="14">
        <v>5263920.28303446</v>
      </c>
      <c r="D100" s="14">
        <v>5671889.33002936</v>
      </c>
      <c r="E100" s="14">
        <v>5362269.21518623</v>
      </c>
      <c r="F100" s="14">
        <v>5784098.24883866</v>
      </c>
      <c r="G100" s="14">
        <v>6185258.41861495</v>
      </c>
      <c r="H100" s="14">
        <v>5728568.00844152</v>
      </c>
      <c r="I100" s="14">
        <v>4997187.69190957</v>
      </c>
      <c r="J100" s="14"/>
      <c r="K100" s="14"/>
      <c r="L100" s="14"/>
      <c r="R100" s="4">
        <v>4</v>
      </c>
      <c r="S100" s="14">
        <v>5263920.28303446</v>
      </c>
      <c r="T100" s="14">
        <v>5671889.33002936</v>
      </c>
      <c r="U100" s="14">
        <v>5362269.21518623</v>
      </c>
      <c r="V100" s="14">
        <v>5784098.24883866</v>
      </c>
      <c r="W100" s="14">
        <v>6185258.41861495</v>
      </c>
      <c r="X100" s="14">
        <v>5728568.00844152</v>
      </c>
      <c r="Y100" s="14">
        <v>4997187.69190957</v>
      </c>
      <c r="Z100" s="14"/>
      <c r="AA100" s="14"/>
      <c r="AB100" s="14"/>
    </row>
    <row r="101" spans="2:28">
      <c r="B101" s="4">
        <v>5</v>
      </c>
      <c r="C101" s="14">
        <v>5387972.54279274</v>
      </c>
      <c r="D101" s="14">
        <v>5832613.85196626</v>
      </c>
      <c r="E101" s="14">
        <v>5528581.37244387</v>
      </c>
      <c r="F101" s="14">
        <v>5953222.61264113</v>
      </c>
      <c r="G101" s="14">
        <v>6401339.008214</v>
      </c>
      <c r="H101" s="14">
        <v>5899091.26432183</v>
      </c>
      <c r="I101" s="14"/>
      <c r="J101" s="14"/>
      <c r="K101" s="14"/>
      <c r="L101" s="14"/>
      <c r="R101" s="4">
        <v>5</v>
      </c>
      <c r="S101" s="14">
        <v>5387972.54279274</v>
      </c>
      <c r="T101" s="14">
        <v>5832613.85196626</v>
      </c>
      <c r="U101" s="14">
        <v>5528581.37244387</v>
      </c>
      <c r="V101" s="14">
        <v>5953222.61264113</v>
      </c>
      <c r="W101" s="14">
        <v>6401339.008214</v>
      </c>
      <c r="X101" s="14">
        <v>5899091.26432183</v>
      </c>
      <c r="Y101" s="14"/>
      <c r="Z101" s="14"/>
      <c r="AA101" s="14"/>
      <c r="AB101" s="14"/>
    </row>
    <row r="102" spans="2:28">
      <c r="B102" s="4">
        <v>6</v>
      </c>
      <c r="C102" s="14">
        <v>5489766.98051168</v>
      </c>
      <c r="D102" s="14">
        <v>5936093.97991425</v>
      </c>
      <c r="E102" s="14">
        <v>5642575.75113489</v>
      </c>
      <c r="F102" s="14">
        <v>6064619.06780785</v>
      </c>
      <c r="G102" s="14">
        <v>6515879.45224413</v>
      </c>
      <c r="H102" s="14"/>
      <c r="I102" s="14"/>
      <c r="J102" s="14"/>
      <c r="K102" s="14"/>
      <c r="L102" s="14"/>
      <c r="R102" s="4">
        <v>6</v>
      </c>
      <c r="S102" s="14">
        <v>5489766.98051168</v>
      </c>
      <c r="T102" s="14">
        <v>5936093.97991425</v>
      </c>
      <c r="U102" s="14">
        <v>5642575.75113489</v>
      </c>
      <c r="V102" s="14">
        <v>6064619.06780785</v>
      </c>
      <c r="W102" s="14">
        <v>6515879.45224413</v>
      </c>
      <c r="X102" s="14"/>
      <c r="Y102" s="14"/>
      <c r="Z102" s="14"/>
      <c r="AA102" s="14"/>
      <c r="AB102" s="14"/>
    </row>
    <row r="103" spans="2:28">
      <c r="B103" s="4">
        <v>7</v>
      </c>
      <c r="C103" s="14">
        <v>5564365.07923289</v>
      </c>
      <c r="D103" s="14">
        <v>6031112.10440076</v>
      </c>
      <c r="E103" s="14">
        <v>5685976.05130283</v>
      </c>
      <c r="F103" s="14">
        <v>6152907.56173413</v>
      </c>
      <c r="G103" s="14"/>
      <c r="H103" s="14"/>
      <c r="I103" s="14"/>
      <c r="J103" s="14"/>
      <c r="K103" s="14"/>
      <c r="L103" s="14"/>
      <c r="R103" s="4">
        <v>7</v>
      </c>
      <c r="S103" s="14">
        <v>5564365.07923289</v>
      </c>
      <c r="T103" s="14">
        <v>6031112.10440076</v>
      </c>
      <c r="U103" s="14">
        <v>5685976.05130283</v>
      </c>
      <c r="V103" s="14">
        <v>6152907.56173413</v>
      </c>
      <c r="W103" s="14"/>
      <c r="X103" s="14"/>
      <c r="Y103" s="14"/>
      <c r="Z103" s="14"/>
      <c r="AA103" s="14"/>
      <c r="AB103" s="14"/>
    </row>
    <row r="104" spans="2:28">
      <c r="B104" s="4">
        <v>8</v>
      </c>
      <c r="C104" s="14">
        <v>5619172.99986673</v>
      </c>
      <c r="D104" s="14">
        <v>6082578.57356762</v>
      </c>
      <c r="E104" s="14">
        <v>5717288.78712716</v>
      </c>
      <c r="F104" s="14"/>
      <c r="G104" s="14"/>
      <c r="H104" s="14"/>
      <c r="I104" s="14"/>
      <c r="J104" s="14"/>
      <c r="K104" s="14"/>
      <c r="L104" s="14"/>
      <c r="R104" s="4">
        <v>8</v>
      </c>
      <c r="S104" s="14">
        <v>5619172.99986673</v>
      </c>
      <c r="T104" s="14">
        <v>6082578.57356762</v>
      </c>
      <c r="U104" s="14">
        <v>5717288.78712716</v>
      </c>
      <c r="V104" s="14"/>
      <c r="W104" s="14"/>
      <c r="X104" s="14"/>
      <c r="Y104" s="14"/>
      <c r="Z104" s="14"/>
      <c r="AA104" s="14"/>
      <c r="AB104" s="14"/>
    </row>
    <row r="105" spans="2:28">
      <c r="B105" s="4">
        <v>9</v>
      </c>
      <c r="C105" s="14">
        <v>5638294.21474459</v>
      </c>
      <c r="D105" s="14">
        <v>6089587.508995</v>
      </c>
      <c r="E105" s="14"/>
      <c r="F105" s="14"/>
      <c r="G105" s="14"/>
      <c r="H105" s="14"/>
      <c r="I105" s="14"/>
      <c r="J105" s="14"/>
      <c r="K105" s="14"/>
      <c r="L105" s="14"/>
      <c r="R105" s="4">
        <v>9</v>
      </c>
      <c r="S105" s="14">
        <v>5638294.21474459</v>
      </c>
      <c r="T105" s="14">
        <v>6089587.508995</v>
      </c>
      <c r="U105" s="14"/>
      <c r="V105" s="14"/>
      <c r="W105" s="14"/>
      <c r="X105" s="14"/>
      <c r="Y105" s="14"/>
      <c r="Z105" s="14"/>
      <c r="AA105" s="14"/>
      <c r="AB105" s="14"/>
    </row>
    <row r="106" ht="15.75" customHeight="1" spans="2:28">
      <c r="B106" s="4">
        <v>10</v>
      </c>
      <c r="C106" s="14">
        <v>5661057.09749155</v>
      </c>
      <c r="D106" s="14"/>
      <c r="E106" s="14"/>
      <c r="F106" s="14"/>
      <c r="G106" s="14"/>
      <c r="H106" s="14"/>
      <c r="I106" s="14"/>
      <c r="J106" s="14"/>
      <c r="K106" s="14"/>
      <c r="L106" s="14"/>
      <c r="R106" s="4">
        <v>10</v>
      </c>
      <c r="S106" s="14">
        <v>5661057.09749155</v>
      </c>
      <c r="T106" s="14"/>
      <c r="U106" s="14"/>
      <c r="V106" s="14"/>
      <c r="W106" s="14"/>
      <c r="X106" s="14"/>
      <c r="Y106" s="14"/>
      <c r="Z106" s="14"/>
      <c r="AA106" s="14"/>
      <c r="AB106" s="14"/>
    </row>
    <row r="108" ht="15" spans="3:19">
      <c r="C108" s="1" t="s">
        <v>41</v>
      </c>
      <c r="S108" s="1" t="s">
        <v>41</v>
      </c>
    </row>
    <row r="109" ht="14.75" spans="3:31">
      <c r="C109" s="22">
        <f t="shared" ref="C109:L109" si="46">C$7</f>
        <v>2007</v>
      </c>
      <c r="D109" s="22">
        <f t="shared" si="46"/>
        <v>2008</v>
      </c>
      <c r="E109" s="22">
        <f t="shared" si="46"/>
        <v>2009</v>
      </c>
      <c r="F109" s="22">
        <f t="shared" si="46"/>
        <v>2010</v>
      </c>
      <c r="G109" s="22">
        <f t="shared" si="46"/>
        <v>2011</v>
      </c>
      <c r="H109" s="22">
        <f t="shared" si="46"/>
        <v>2012</v>
      </c>
      <c r="I109" s="22">
        <f t="shared" si="46"/>
        <v>2013</v>
      </c>
      <c r="J109" s="22">
        <f t="shared" si="46"/>
        <v>2014</v>
      </c>
      <c r="K109" s="22">
        <f t="shared" si="46"/>
        <v>2015</v>
      </c>
      <c r="L109" s="22">
        <f t="shared" si="46"/>
        <v>2016</v>
      </c>
      <c r="M109" s="40"/>
      <c r="N109" s="40"/>
      <c r="O109" s="40"/>
      <c r="P109" s="41"/>
      <c r="S109" s="22">
        <f t="shared" ref="S109:AB109" si="47">S$7</f>
        <v>2007</v>
      </c>
      <c r="T109" s="22">
        <f t="shared" si="47"/>
        <v>2008</v>
      </c>
      <c r="U109" s="22">
        <f t="shared" si="47"/>
        <v>2009</v>
      </c>
      <c r="V109" s="22">
        <f t="shared" si="47"/>
        <v>2010</v>
      </c>
      <c r="W109" s="22">
        <f t="shared" si="47"/>
        <v>2011</v>
      </c>
      <c r="X109" s="22">
        <f t="shared" si="47"/>
        <v>2012</v>
      </c>
      <c r="Y109" s="22">
        <f t="shared" si="47"/>
        <v>2013</v>
      </c>
      <c r="Z109" s="22">
        <f t="shared" si="47"/>
        <v>2014</v>
      </c>
      <c r="AA109" s="22">
        <f t="shared" si="47"/>
        <v>2015</v>
      </c>
      <c r="AB109" s="22">
        <f t="shared" si="47"/>
        <v>2016</v>
      </c>
      <c r="AC109" s="40"/>
      <c r="AD109" s="40"/>
      <c r="AE109" s="40"/>
    </row>
    <row r="110" ht="14.75" spans="2:31">
      <c r="B110" s="23">
        <v>1</v>
      </c>
      <c r="C110" s="14">
        <f t="shared" ref="C110:L114" si="48">C14-C97</f>
        <v>2595451.154565</v>
      </c>
      <c r="D110" s="14">
        <f t="shared" si="48"/>
        <v>2380876.76375279</v>
      </c>
      <c r="E110" s="14">
        <f t="shared" si="48"/>
        <v>2298886.87326487</v>
      </c>
      <c r="F110" s="14">
        <f t="shared" si="48"/>
        <v>2181096.89826463</v>
      </c>
      <c r="G110" s="14">
        <f t="shared" si="48"/>
        <v>2672762.66207795</v>
      </c>
      <c r="H110" s="14">
        <f t="shared" si="48"/>
        <v>2879871.22078744</v>
      </c>
      <c r="I110" s="14">
        <f t="shared" si="48"/>
        <v>2757092.29114826</v>
      </c>
      <c r="J110" s="14">
        <f t="shared" si="48"/>
        <v>2627130.70286374</v>
      </c>
      <c r="K110" s="14">
        <f t="shared" si="48"/>
        <v>2671676.47915968</v>
      </c>
      <c r="L110" s="14">
        <f t="shared" si="48"/>
        <v>2916058.08380576</v>
      </c>
      <c r="M110" s="46"/>
      <c r="N110" s="46"/>
      <c r="O110" s="46"/>
      <c r="P110" s="47"/>
      <c r="R110" s="23">
        <v>1</v>
      </c>
      <c r="S110" s="14">
        <f t="shared" ref="S110:AB110" si="49">S14-S97</f>
        <v>2595451.154565</v>
      </c>
      <c r="T110" s="14">
        <f t="shared" si="49"/>
        <v>2380876.76375279</v>
      </c>
      <c r="U110" s="14">
        <f t="shared" si="49"/>
        <v>2298886.87326487</v>
      </c>
      <c r="V110" s="14">
        <f t="shared" si="49"/>
        <v>2181096.89826463</v>
      </c>
      <c r="W110" s="14">
        <f t="shared" si="49"/>
        <v>2672762.66207795</v>
      </c>
      <c r="X110" s="14">
        <f t="shared" si="49"/>
        <v>2879871.22078744</v>
      </c>
      <c r="Y110" s="14">
        <f t="shared" si="49"/>
        <v>2757092.29114826</v>
      </c>
      <c r="Z110" s="14">
        <f t="shared" si="49"/>
        <v>2627130.70286374</v>
      </c>
      <c r="AA110" s="14">
        <f t="shared" si="49"/>
        <v>2671676.47915968</v>
      </c>
      <c r="AB110" s="14">
        <f t="shared" si="49"/>
        <v>2916058.08380576</v>
      </c>
      <c r="AC110" s="46"/>
      <c r="AD110" s="46"/>
      <c r="AE110" s="46"/>
    </row>
    <row r="111" spans="2:31">
      <c r="B111" s="23">
        <v>2</v>
      </c>
      <c r="C111" s="14">
        <f t="shared" si="48"/>
        <v>1670011.06701586</v>
      </c>
      <c r="D111" s="14">
        <f t="shared" si="48"/>
        <v>1427503.73106564</v>
      </c>
      <c r="E111" s="14">
        <f t="shared" si="48"/>
        <v>1352247.56506585</v>
      </c>
      <c r="F111" s="14">
        <f t="shared" si="48"/>
        <v>1501601.46796152</v>
      </c>
      <c r="G111" s="14">
        <f t="shared" si="48"/>
        <v>1632748.39390285</v>
      </c>
      <c r="H111" s="14">
        <f t="shared" si="48"/>
        <v>1826796.59045123</v>
      </c>
      <c r="I111" s="14">
        <f t="shared" si="48"/>
        <v>1789076.9767519</v>
      </c>
      <c r="J111" s="14">
        <f t="shared" si="48"/>
        <v>1740348.83401275</v>
      </c>
      <c r="K111" s="14">
        <f t="shared" si="48"/>
        <v>1873573.20887702</v>
      </c>
      <c r="L111" s="14"/>
      <c r="M111" s="6"/>
      <c r="N111" s="6"/>
      <c r="O111" s="6"/>
      <c r="R111" s="23">
        <v>2</v>
      </c>
      <c r="S111" s="14">
        <f t="shared" ref="S111:AA111" si="50">S15-S98</f>
        <v>1670011.06701586</v>
      </c>
      <c r="T111" s="14">
        <f t="shared" si="50"/>
        <v>1427503.73106564</v>
      </c>
      <c r="U111" s="14">
        <f t="shared" si="50"/>
        <v>1352247.56506585</v>
      </c>
      <c r="V111" s="14">
        <f t="shared" si="50"/>
        <v>1501601.46796152</v>
      </c>
      <c r="W111" s="14">
        <f t="shared" si="50"/>
        <v>1632748.39390285</v>
      </c>
      <c r="X111" s="14">
        <f t="shared" si="50"/>
        <v>1826796.59045123</v>
      </c>
      <c r="Y111" s="14">
        <f t="shared" si="50"/>
        <v>1789076.9767519</v>
      </c>
      <c r="Z111" s="14">
        <f t="shared" si="50"/>
        <v>1740348.83401275</v>
      </c>
      <c r="AA111" s="14">
        <f t="shared" si="50"/>
        <v>1873573.20887702</v>
      </c>
      <c r="AB111" s="14"/>
      <c r="AC111" s="6"/>
      <c r="AD111" s="6"/>
      <c r="AE111" s="6"/>
    </row>
    <row r="112" spans="2:31">
      <c r="B112" s="23">
        <v>3</v>
      </c>
      <c r="C112" s="14">
        <f t="shared" si="48"/>
        <v>1152854.9048946</v>
      </c>
      <c r="D112" s="14">
        <f t="shared" si="48"/>
        <v>939340.032979481</v>
      </c>
      <c r="E112" s="14">
        <f t="shared" si="48"/>
        <v>956362.384273109</v>
      </c>
      <c r="F112" s="14">
        <f t="shared" si="48"/>
        <v>1014276.79017532</v>
      </c>
      <c r="G112" s="14">
        <f t="shared" si="48"/>
        <v>1228715.59992327</v>
      </c>
      <c r="H112" s="14">
        <f t="shared" si="48"/>
        <v>1297668.36424576</v>
      </c>
      <c r="I112" s="14">
        <f t="shared" si="48"/>
        <v>1244578.79188602</v>
      </c>
      <c r="J112" s="14">
        <f t="shared" si="48"/>
        <v>1248630.41346365</v>
      </c>
      <c r="K112" s="14"/>
      <c r="L112" s="14"/>
      <c r="M112" s="6"/>
      <c r="N112" s="6"/>
      <c r="O112" s="6"/>
      <c r="R112" s="23">
        <v>3</v>
      </c>
      <c r="S112" s="14">
        <f t="shared" ref="S112:Z112" si="51">S16-S99</f>
        <v>1152854.9048946</v>
      </c>
      <c r="T112" s="14">
        <f t="shared" si="51"/>
        <v>939340.032979481</v>
      </c>
      <c r="U112" s="14">
        <f t="shared" si="51"/>
        <v>956362.384273109</v>
      </c>
      <c r="V112" s="14">
        <f t="shared" si="51"/>
        <v>1014276.79017532</v>
      </c>
      <c r="W112" s="14">
        <f t="shared" si="51"/>
        <v>1228715.59992327</v>
      </c>
      <c r="X112" s="14">
        <f t="shared" si="51"/>
        <v>1297668.36424576</v>
      </c>
      <c r="Y112" s="14">
        <f t="shared" si="51"/>
        <v>1244578.79188602</v>
      </c>
      <c r="Z112" s="14">
        <f t="shared" si="51"/>
        <v>1248630.41346365</v>
      </c>
      <c r="AA112" s="14"/>
      <c r="AB112" s="14"/>
      <c r="AC112" s="6"/>
      <c r="AD112" s="6"/>
      <c r="AE112" s="6"/>
    </row>
    <row r="113" spans="2:31">
      <c r="B113" s="23">
        <v>4</v>
      </c>
      <c r="C113" s="14">
        <f t="shared" si="48"/>
        <v>724913.292098281</v>
      </c>
      <c r="D113" s="14">
        <f t="shared" si="48"/>
        <v>660563.163598276</v>
      </c>
      <c r="E113" s="14">
        <f t="shared" si="48"/>
        <v>609563.070327679</v>
      </c>
      <c r="F113" s="14">
        <f t="shared" si="48"/>
        <v>727015.865968595</v>
      </c>
      <c r="G113" s="14">
        <f t="shared" si="48"/>
        <v>863417.185436957</v>
      </c>
      <c r="H113" s="14">
        <f t="shared" si="48"/>
        <v>922985.335404664</v>
      </c>
      <c r="I113" s="14">
        <f t="shared" si="48"/>
        <v>914909.855405874</v>
      </c>
      <c r="J113" s="14"/>
      <c r="K113" s="14"/>
      <c r="L113" s="14"/>
      <c r="M113" s="6"/>
      <c r="N113" s="6"/>
      <c r="O113" s="6"/>
      <c r="R113" s="23">
        <v>4</v>
      </c>
      <c r="S113" s="14">
        <f t="shared" ref="S113:Y113" si="52">S17-S100</f>
        <v>724913.292098281</v>
      </c>
      <c r="T113" s="14">
        <f t="shared" si="52"/>
        <v>660563.163598276</v>
      </c>
      <c r="U113" s="14">
        <f t="shared" si="52"/>
        <v>609563.070327679</v>
      </c>
      <c r="V113" s="14">
        <f t="shared" si="52"/>
        <v>727015.865968595</v>
      </c>
      <c r="W113" s="14">
        <f t="shared" si="52"/>
        <v>863417.185436957</v>
      </c>
      <c r="X113" s="14">
        <f t="shared" si="52"/>
        <v>922985.335404664</v>
      </c>
      <c r="Y113" s="14">
        <f t="shared" si="52"/>
        <v>914909.855405874</v>
      </c>
      <c r="Z113" s="14"/>
      <c r="AA113" s="14"/>
      <c r="AB113" s="14"/>
      <c r="AC113" s="6"/>
      <c r="AD113" s="6"/>
      <c r="AE113" s="6"/>
    </row>
    <row r="114" spans="2:31">
      <c r="B114" s="23">
        <v>5</v>
      </c>
      <c r="C114" s="14">
        <f t="shared" si="48"/>
        <v>529460.177141484</v>
      </c>
      <c r="D114" s="14">
        <f t="shared" si="48"/>
        <v>489139.211208621</v>
      </c>
      <c r="E114" s="14">
        <f t="shared" si="48"/>
        <v>433350.391061116</v>
      </c>
      <c r="F114" s="14">
        <f t="shared" si="48"/>
        <v>534879.290955795</v>
      </c>
      <c r="G114" s="14">
        <f t="shared" si="48"/>
        <v>658535.771974909</v>
      </c>
      <c r="H114" s="14">
        <f t="shared" si="48"/>
        <v>715113.352660428</v>
      </c>
      <c r="I114" s="14"/>
      <c r="J114" s="14"/>
      <c r="K114" s="14"/>
      <c r="L114" s="14"/>
      <c r="M114" s="6"/>
      <c r="N114" s="6"/>
      <c r="O114" s="6"/>
      <c r="R114" s="23">
        <v>5</v>
      </c>
      <c r="S114" s="14">
        <f t="shared" ref="S114:X114" si="53">S18-S101</f>
        <v>529460.177141484</v>
      </c>
      <c r="T114" s="14">
        <f t="shared" si="53"/>
        <v>489139.211208621</v>
      </c>
      <c r="U114" s="14">
        <f t="shared" si="53"/>
        <v>433350.391061116</v>
      </c>
      <c r="V114" s="14">
        <f t="shared" si="53"/>
        <v>534879.290955795</v>
      </c>
      <c r="W114" s="14">
        <f t="shared" si="53"/>
        <v>658535.771974909</v>
      </c>
      <c r="X114" s="14">
        <f t="shared" si="53"/>
        <v>715113.352660428</v>
      </c>
      <c r="Y114" s="14"/>
      <c r="Z114" s="14"/>
      <c r="AA114" s="14"/>
      <c r="AB114" s="14"/>
      <c r="AC114" s="6"/>
      <c r="AD114" s="6"/>
      <c r="AE114" s="6"/>
    </row>
    <row r="115" spans="2:31">
      <c r="B115" s="23">
        <v>6</v>
      </c>
      <c r="C115" s="14">
        <f>C19-C102</f>
        <v>403547.841999698</v>
      </c>
      <c r="D115" s="14">
        <f>D19-D102</f>
        <v>347144.201839888</v>
      </c>
      <c r="E115" s="14">
        <f>E19-E102</f>
        <v>325002.873508126</v>
      </c>
      <c r="F115" s="14">
        <f>F19-F102</f>
        <v>433067.568961716</v>
      </c>
      <c r="G115" s="14">
        <f>G19-G102</f>
        <v>534651.686412955</v>
      </c>
      <c r="H115" s="14"/>
      <c r="I115" s="14"/>
      <c r="J115" s="14"/>
      <c r="K115" s="14"/>
      <c r="L115" s="14"/>
      <c r="M115" s="6"/>
      <c r="N115" s="6"/>
      <c r="O115" s="6"/>
      <c r="R115" s="23">
        <v>6</v>
      </c>
      <c r="S115" s="14">
        <f>S19-S102</f>
        <v>403547.841999698</v>
      </c>
      <c r="T115" s="14">
        <f>T19-T102</f>
        <v>347144.201839888</v>
      </c>
      <c r="U115" s="14">
        <f>U19-U102</f>
        <v>325002.873508126</v>
      </c>
      <c r="V115" s="14">
        <f>V19-V102</f>
        <v>433067.568961716</v>
      </c>
      <c r="W115" s="14">
        <f>W19-W102</f>
        <v>534651.686412955</v>
      </c>
      <c r="X115" s="14"/>
      <c r="Y115" s="14"/>
      <c r="Z115" s="14"/>
      <c r="AA115" s="14"/>
      <c r="AB115" s="14"/>
      <c r="AC115" s="6"/>
      <c r="AD115" s="6"/>
      <c r="AE115" s="6"/>
    </row>
    <row r="116" spans="2:31">
      <c r="B116" s="23">
        <v>7</v>
      </c>
      <c r="C116" s="14">
        <f>C20-C103</f>
        <v>260707.393288843</v>
      </c>
      <c r="D116" s="14">
        <f>D20-D103</f>
        <v>238434.665227767</v>
      </c>
      <c r="E116" s="14">
        <f>E20-E103</f>
        <v>284887.765291733</v>
      </c>
      <c r="F116" s="14">
        <f>F20-F103</f>
        <v>355812.450523983</v>
      </c>
      <c r="G116" s="14"/>
      <c r="H116" s="14"/>
      <c r="I116" s="14"/>
      <c r="J116" s="14"/>
      <c r="K116" s="14"/>
      <c r="L116" s="14"/>
      <c r="M116" s="6"/>
      <c r="N116" s="6"/>
      <c r="O116" s="6"/>
      <c r="R116" s="23">
        <v>7</v>
      </c>
      <c r="S116" s="14">
        <f>S20-S103</f>
        <v>260707.393288843</v>
      </c>
      <c r="T116" s="14">
        <f>T20-T103</f>
        <v>238434.665227767</v>
      </c>
      <c r="U116" s="14">
        <f>U20-U103</f>
        <v>284887.765291733</v>
      </c>
      <c r="V116" s="14">
        <f>V20-V103</f>
        <v>355812.450523983</v>
      </c>
      <c r="W116" s="14"/>
      <c r="X116" s="14"/>
      <c r="Y116" s="14"/>
      <c r="Z116" s="14"/>
      <c r="AA116" s="14"/>
      <c r="AB116" s="14"/>
      <c r="AC116" s="6"/>
      <c r="AD116" s="6"/>
      <c r="AE116" s="6"/>
    </row>
    <row r="117" spans="2:31">
      <c r="B117" s="23">
        <v>8</v>
      </c>
      <c r="C117" s="14">
        <f>C21-C104</f>
        <v>212772.625754837</v>
      </c>
      <c r="D117" s="14">
        <f>D21-D104</f>
        <v>223406.360414831</v>
      </c>
      <c r="E117" s="14">
        <f>E21-E104</f>
        <v>258406.935849554</v>
      </c>
      <c r="F117" s="14"/>
      <c r="G117" s="14"/>
      <c r="H117" s="14"/>
      <c r="I117" s="14"/>
      <c r="J117" s="14"/>
      <c r="K117" s="14"/>
      <c r="L117" s="14"/>
      <c r="M117" s="6"/>
      <c r="N117" s="6"/>
      <c r="O117" s="6"/>
      <c r="R117" s="23">
        <v>8</v>
      </c>
      <c r="S117" s="14">
        <f>S21-S104</f>
        <v>212772.625754837</v>
      </c>
      <c r="T117" s="14">
        <f>T21-T104</f>
        <v>223406.360414831</v>
      </c>
      <c r="U117" s="14">
        <f>U21-U104</f>
        <v>258406.935849554</v>
      </c>
      <c r="V117" s="14"/>
      <c r="W117" s="14"/>
      <c r="X117" s="14"/>
      <c r="Y117" s="14"/>
      <c r="Z117" s="14"/>
      <c r="AA117" s="14"/>
      <c r="AB117" s="14"/>
      <c r="AC117" s="6"/>
      <c r="AD117" s="6"/>
      <c r="AE117" s="6"/>
    </row>
    <row r="118" spans="2:31">
      <c r="B118" s="23">
        <v>9</v>
      </c>
      <c r="C118" s="14">
        <f>C22-C105</f>
        <v>193438.759031135</v>
      </c>
      <c r="D118" s="14">
        <f>D22-D105</f>
        <v>205902.962042964</v>
      </c>
      <c r="E118" s="14"/>
      <c r="F118" s="14"/>
      <c r="G118" s="14"/>
      <c r="H118" s="14"/>
      <c r="I118" s="14"/>
      <c r="J118" s="14"/>
      <c r="K118" s="14"/>
      <c r="L118" s="14"/>
      <c r="M118" s="6"/>
      <c r="N118" s="6"/>
      <c r="O118" s="6"/>
      <c r="R118" s="23">
        <v>9</v>
      </c>
      <c r="S118" s="14">
        <f>S22-S105</f>
        <v>193438.759031135</v>
      </c>
      <c r="T118" s="14">
        <f>T22-T105</f>
        <v>205902.962042964</v>
      </c>
      <c r="U118" s="14"/>
      <c r="V118" s="14"/>
      <c r="W118" s="14"/>
      <c r="X118" s="14"/>
      <c r="Y118" s="14"/>
      <c r="Z118" s="14"/>
      <c r="AA118" s="14"/>
      <c r="AB118" s="14"/>
      <c r="AC118" s="6"/>
      <c r="AD118" s="6"/>
      <c r="AE118" s="6"/>
    </row>
    <row r="119" spans="2:31">
      <c r="B119" s="23">
        <v>10</v>
      </c>
      <c r="C119" s="14">
        <f>C23-C106</f>
        <v>181675.602051155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6"/>
      <c r="N119" s="6"/>
      <c r="O119" s="6"/>
      <c r="R119" s="23">
        <v>10</v>
      </c>
      <c r="S119" s="14">
        <f>S23-S106</f>
        <v>181675.602051155</v>
      </c>
      <c r="T119" s="14"/>
      <c r="U119" s="14"/>
      <c r="V119" s="14"/>
      <c r="W119" s="14"/>
      <c r="X119" s="14"/>
      <c r="Y119" s="14"/>
      <c r="Z119" s="14"/>
      <c r="AA119" s="14"/>
      <c r="AB119" s="14"/>
      <c r="AC119" s="6"/>
      <c r="AD119" s="6"/>
      <c r="AE119" s="6"/>
    </row>
    <row r="120" spans="2:31">
      <c r="B120" s="23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6"/>
      <c r="N120" s="6"/>
      <c r="O120" s="6"/>
      <c r="R120" s="23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6"/>
      <c r="AD120" s="6"/>
      <c r="AE120" s="6"/>
    </row>
    <row r="121" s="2" customFormat="1" ht="15" spans="3:27">
      <c r="C121" s="24" t="s">
        <v>42</v>
      </c>
      <c r="D121" s="25"/>
      <c r="E121" s="25"/>
      <c r="F121" s="25"/>
      <c r="G121" s="25"/>
      <c r="H121" s="25"/>
      <c r="I121" s="25"/>
      <c r="J121" s="25"/>
      <c r="K121" s="25"/>
      <c r="P121" s="39"/>
      <c r="S121" s="24" t="s">
        <v>42</v>
      </c>
      <c r="T121" s="25"/>
      <c r="U121" s="25"/>
      <c r="V121" s="25"/>
      <c r="W121" s="25"/>
      <c r="X121" s="25"/>
      <c r="Y121" s="25"/>
      <c r="Z121" s="25"/>
      <c r="AA121" s="25"/>
    </row>
    <row r="122" ht="14.75" spans="3:31">
      <c r="C122" s="22">
        <f t="shared" ref="C122:L122" si="54">C$7</f>
        <v>2007</v>
      </c>
      <c r="D122" s="22">
        <f t="shared" si="54"/>
        <v>2008</v>
      </c>
      <c r="E122" s="22">
        <f t="shared" si="54"/>
        <v>2009</v>
      </c>
      <c r="F122" s="22">
        <f t="shared" si="54"/>
        <v>2010</v>
      </c>
      <c r="G122" s="22">
        <f t="shared" si="54"/>
        <v>2011</v>
      </c>
      <c r="H122" s="22">
        <f t="shared" si="54"/>
        <v>2012</v>
      </c>
      <c r="I122" s="22">
        <f t="shared" si="54"/>
        <v>2013</v>
      </c>
      <c r="J122" s="22">
        <f t="shared" si="54"/>
        <v>2014</v>
      </c>
      <c r="K122" s="22">
        <f t="shared" si="54"/>
        <v>2015</v>
      </c>
      <c r="L122" s="22">
        <f t="shared" si="54"/>
        <v>2016</v>
      </c>
      <c r="M122" s="40"/>
      <c r="N122" s="40"/>
      <c r="O122" s="40"/>
      <c r="P122" s="41"/>
      <c r="S122" s="22">
        <f t="shared" ref="S122:AB122" si="55">S$7</f>
        <v>2007</v>
      </c>
      <c r="T122" s="22">
        <f t="shared" si="55"/>
        <v>2008</v>
      </c>
      <c r="U122" s="22">
        <f t="shared" si="55"/>
        <v>2009</v>
      </c>
      <c r="V122" s="22">
        <f t="shared" si="55"/>
        <v>2010</v>
      </c>
      <c r="W122" s="22">
        <f t="shared" si="55"/>
        <v>2011</v>
      </c>
      <c r="X122" s="22">
        <f t="shared" si="55"/>
        <v>2012</v>
      </c>
      <c r="Y122" s="22">
        <f t="shared" si="55"/>
        <v>2013</v>
      </c>
      <c r="Z122" s="22">
        <f t="shared" si="55"/>
        <v>2014</v>
      </c>
      <c r="AA122" s="22">
        <f t="shared" si="55"/>
        <v>2015</v>
      </c>
      <c r="AB122" s="22">
        <f t="shared" si="55"/>
        <v>2016</v>
      </c>
      <c r="AC122" s="40"/>
      <c r="AD122" s="40"/>
      <c r="AE122" s="40"/>
    </row>
    <row r="123" ht="14.75" spans="2:27">
      <c r="B123" s="4">
        <v>1</v>
      </c>
      <c r="C123" s="26"/>
      <c r="D123" s="26"/>
      <c r="E123" s="26"/>
      <c r="F123" s="26"/>
      <c r="G123" s="26"/>
      <c r="H123" s="26"/>
      <c r="I123" s="26"/>
      <c r="J123" s="26"/>
      <c r="K123" s="26"/>
      <c r="R123" s="4">
        <v>1</v>
      </c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2:27">
      <c r="B124" s="4">
        <v>2</v>
      </c>
      <c r="C124" s="26">
        <f t="shared" ref="C124:K127" si="56">C98/C97</f>
        <v>1.23907789730113</v>
      </c>
      <c r="D124" s="26">
        <f t="shared" si="56"/>
        <v>1.23131717664434</v>
      </c>
      <c r="E124" s="26">
        <f t="shared" si="56"/>
        <v>1.2438811946742</v>
      </c>
      <c r="F124" s="26">
        <f t="shared" si="56"/>
        <v>1.22730882811672</v>
      </c>
      <c r="G124" s="26">
        <f t="shared" si="56"/>
        <v>1.26080995383106</v>
      </c>
      <c r="H124" s="26">
        <f t="shared" si="56"/>
        <v>1.28245852069169</v>
      </c>
      <c r="I124" s="26">
        <f t="shared" si="56"/>
        <v>1.26435357497228</v>
      </c>
      <c r="J124" s="26">
        <f t="shared" si="56"/>
        <v>1.26138408907842</v>
      </c>
      <c r="K124" s="26">
        <f t="shared" si="56"/>
        <v>1.29384931052234</v>
      </c>
      <c r="R124" s="4">
        <v>2</v>
      </c>
      <c r="S124" s="26">
        <f t="shared" ref="S124:AA124" si="57">S98/S97</f>
        <v>1.23907789730113</v>
      </c>
      <c r="T124" s="26">
        <f t="shared" si="57"/>
        <v>1.23131717664434</v>
      </c>
      <c r="U124" s="26">
        <f t="shared" si="57"/>
        <v>1.2438811946742</v>
      </c>
      <c r="V124" s="26">
        <f t="shared" si="57"/>
        <v>1.22730882811672</v>
      </c>
      <c r="W124" s="26">
        <f t="shared" si="57"/>
        <v>1.26080995383106</v>
      </c>
      <c r="X124" s="26">
        <f t="shared" si="57"/>
        <v>1.28245852069169</v>
      </c>
      <c r="Y124" s="26">
        <f t="shared" si="57"/>
        <v>1.26435357497228</v>
      </c>
      <c r="Z124" s="26">
        <f t="shared" si="57"/>
        <v>1.26138408907842</v>
      </c>
      <c r="AA124" s="26">
        <f t="shared" si="57"/>
        <v>1.29384931052234</v>
      </c>
    </row>
    <row r="125" spans="2:27">
      <c r="B125" s="4">
        <v>3</v>
      </c>
      <c r="C125" s="26">
        <f t="shared" si="56"/>
        <v>1.08972402823989</v>
      </c>
      <c r="D125" s="26">
        <f t="shared" si="56"/>
        <v>1.09751009188744</v>
      </c>
      <c r="E125" s="26">
        <f t="shared" si="56"/>
        <v>1.07976541248429</v>
      </c>
      <c r="F125" s="26">
        <f t="shared" si="56"/>
        <v>1.09908466137449</v>
      </c>
      <c r="G125" s="26">
        <f t="shared" si="56"/>
        <v>1.10417998386027</v>
      </c>
      <c r="H125" s="26">
        <f t="shared" si="56"/>
        <v>1.10753901332091</v>
      </c>
      <c r="I125" s="26">
        <f t="shared" si="56"/>
        <v>1.11850228212367</v>
      </c>
      <c r="J125" s="26">
        <f t="shared" si="56"/>
        <v>1.11916015611187</v>
      </c>
      <c r="K125" s="26"/>
      <c r="R125" s="4">
        <v>3</v>
      </c>
      <c r="S125" s="26">
        <f t="shared" ref="S125:Z125" si="58">S99/S98</f>
        <v>1.08972402823989</v>
      </c>
      <c r="T125" s="26">
        <f t="shared" si="58"/>
        <v>1.09751009188744</v>
      </c>
      <c r="U125" s="26">
        <f t="shared" si="58"/>
        <v>1.07976541248429</v>
      </c>
      <c r="V125" s="26">
        <f t="shared" si="58"/>
        <v>1.09908466137449</v>
      </c>
      <c r="W125" s="26">
        <f t="shared" si="58"/>
        <v>1.10417998386027</v>
      </c>
      <c r="X125" s="26">
        <f t="shared" si="58"/>
        <v>1.10753901332091</v>
      </c>
      <c r="Y125" s="26">
        <f t="shared" si="58"/>
        <v>1.11850228212367</v>
      </c>
      <c r="Z125" s="26">
        <f t="shared" si="58"/>
        <v>1.11916015611187</v>
      </c>
      <c r="AA125" s="26"/>
    </row>
    <row r="126" spans="2:27">
      <c r="B126" s="4">
        <v>4</v>
      </c>
      <c r="C126" s="26">
        <f t="shared" si="56"/>
        <v>1.05345336657612</v>
      </c>
      <c r="D126" s="26">
        <f t="shared" si="56"/>
        <v>1.04597449859805</v>
      </c>
      <c r="E126" s="26">
        <f t="shared" si="56"/>
        <v>1.06275318589603</v>
      </c>
      <c r="F126" s="26">
        <f t="shared" si="56"/>
        <v>1.06332629112112</v>
      </c>
      <c r="G126" s="26">
        <f t="shared" si="56"/>
        <v>1.06200797918361</v>
      </c>
      <c r="H126" s="26">
        <f t="shared" si="56"/>
        <v>1.05924792009538</v>
      </c>
      <c r="I126" s="26">
        <f t="shared" si="56"/>
        <v>1.06397254725197</v>
      </c>
      <c r="J126" s="26"/>
      <c r="K126" s="26"/>
      <c r="R126" s="4">
        <v>4</v>
      </c>
      <c r="S126" s="26">
        <f t="shared" ref="S126:Y126" si="59">S100/S99</f>
        <v>1.05345336657612</v>
      </c>
      <c r="T126" s="26">
        <f t="shared" si="59"/>
        <v>1.04597449859805</v>
      </c>
      <c r="U126" s="26">
        <f t="shared" si="59"/>
        <v>1.06275318589603</v>
      </c>
      <c r="V126" s="26">
        <f t="shared" si="59"/>
        <v>1.06332629112112</v>
      </c>
      <c r="W126" s="26">
        <f t="shared" si="59"/>
        <v>1.06200797918361</v>
      </c>
      <c r="X126" s="26">
        <f t="shared" si="59"/>
        <v>1.05924792009538</v>
      </c>
      <c r="Y126" s="26">
        <f t="shared" si="59"/>
        <v>1.06397254725197</v>
      </c>
      <c r="Z126" s="26"/>
      <c r="AA126" s="26"/>
    </row>
    <row r="127" spans="2:27">
      <c r="B127" s="4">
        <v>5</v>
      </c>
      <c r="C127" s="26">
        <f t="shared" si="56"/>
        <v>1.02356651565528</v>
      </c>
      <c r="D127" s="26">
        <f t="shared" si="56"/>
        <v>1.02833703420233</v>
      </c>
      <c r="E127" s="26">
        <f t="shared" si="56"/>
        <v>1.03101525689658</v>
      </c>
      <c r="F127" s="26">
        <f t="shared" si="56"/>
        <v>1.02923953856358</v>
      </c>
      <c r="G127" s="26">
        <f t="shared" si="56"/>
        <v>1.03493477151233</v>
      </c>
      <c r="H127" s="26">
        <f t="shared" si="56"/>
        <v>1.0297671696712</v>
      </c>
      <c r="I127" s="26"/>
      <c r="J127" s="26"/>
      <c r="K127" s="26"/>
      <c r="R127" s="4">
        <v>5</v>
      </c>
      <c r="S127" s="26">
        <f t="shared" ref="S127:X127" si="60">S101/S100</f>
        <v>1.02356651565528</v>
      </c>
      <c r="T127" s="26">
        <f t="shared" si="60"/>
        <v>1.02833703420233</v>
      </c>
      <c r="U127" s="26">
        <f t="shared" si="60"/>
        <v>1.03101525689658</v>
      </c>
      <c r="V127" s="26">
        <f t="shared" si="60"/>
        <v>1.02923953856358</v>
      </c>
      <c r="W127" s="26">
        <f t="shared" si="60"/>
        <v>1.03493477151233</v>
      </c>
      <c r="X127" s="26">
        <f t="shared" si="60"/>
        <v>1.0297671696712</v>
      </c>
      <c r="Y127" s="26"/>
      <c r="Z127" s="26"/>
      <c r="AA127" s="26"/>
    </row>
    <row r="128" spans="2:27">
      <c r="B128" s="4">
        <v>6</v>
      </c>
      <c r="C128" s="26">
        <f>C102/C101</f>
        <v>1.01889290209081</v>
      </c>
      <c r="D128" s="26">
        <f>D102/D101</f>
        <v>1.01774163875311</v>
      </c>
      <c r="E128" s="26">
        <f>E102/E101</f>
        <v>1.02061910117833</v>
      </c>
      <c r="F128" s="26">
        <f>F102/F101</f>
        <v>1.0187119586172</v>
      </c>
      <c r="G128" s="26">
        <f>G102/G101</f>
        <v>1.01789320076365</v>
      </c>
      <c r="H128" s="26"/>
      <c r="I128" s="26"/>
      <c r="J128" s="26"/>
      <c r="K128" s="26"/>
      <c r="R128" s="4">
        <v>6</v>
      </c>
      <c r="S128" s="26">
        <f>S102/S101</f>
        <v>1.01889290209081</v>
      </c>
      <c r="T128" s="26">
        <f>T102/T101</f>
        <v>1.01774163875311</v>
      </c>
      <c r="U128" s="26">
        <f>U102/U101</f>
        <v>1.02061910117833</v>
      </c>
      <c r="V128" s="26">
        <f>V102/V101</f>
        <v>1.0187119586172</v>
      </c>
      <c r="W128" s="26">
        <f>W102/W101</f>
        <v>1.01789320076365</v>
      </c>
      <c r="X128" s="26"/>
      <c r="Y128" s="26"/>
      <c r="Z128" s="26"/>
      <c r="AA128" s="26"/>
    </row>
    <row r="129" spans="2:27">
      <c r="B129" s="4">
        <v>7</v>
      </c>
      <c r="C129" s="26">
        <f>C103/C102</f>
        <v>1.01358857288224</v>
      </c>
      <c r="D129" s="26">
        <f>D103/D102</f>
        <v>1.01600684301967</v>
      </c>
      <c r="E129" s="26">
        <f>E103/E102</f>
        <v>1.00769157598978</v>
      </c>
      <c r="F129" s="26">
        <f>F103/F102</f>
        <v>1.01455796199879</v>
      </c>
      <c r="G129" s="26"/>
      <c r="H129" s="26"/>
      <c r="I129" s="26"/>
      <c r="J129" s="26"/>
      <c r="K129" s="26"/>
      <c r="R129" s="4">
        <v>7</v>
      </c>
      <c r="S129" s="26">
        <f>S103/S102</f>
        <v>1.01358857288224</v>
      </c>
      <c r="T129" s="26">
        <f>T103/T102</f>
        <v>1.01600684301967</v>
      </c>
      <c r="U129" s="26">
        <f>U103/U102</f>
        <v>1.00769157598978</v>
      </c>
      <c r="V129" s="26">
        <f>V103/V102</f>
        <v>1.01455796199879</v>
      </c>
      <c r="W129" s="26"/>
      <c r="X129" s="26"/>
      <c r="Y129" s="26"/>
      <c r="Z129" s="26"/>
      <c r="AA129" s="26"/>
    </row>
    <row r="130" spans="2:27">
      <c r="B130" s="4">
        <v>8</v>
      </c>
      <c r="C130" s="26">
        <f>C104/C103</f>
        <v>1.00984980673507</v>
      </c>
      <c r="D130" s="26">
        <f>D104/D103</f>
        <v>1.00853349569299</v>
      </c>
      <c r="E130" s="26">
        <f>E104/E103</f>
        <v>1.00550701155647</v>
      </c>
      <c r="F130" s="26"/>
      <c r="G130" s="26"/>
      <c r="H130" s="26"/>
      <c r="I130" s="26"/>
      <c r="J130" s="26"/>
      <c r="K130" s="26"/>
      <c r="R130" s="4">
        <v>8</v>
      </c>
      <c r="S130" s="26">
        <f>S104/S103</f>
        <v>1.00984980673507</v>
      </c>
      <c r="T130" s="26">
        <f>T104/T103</f>
        <v>1.00853349569299</v>
      </c>
      <c r="U130" s="26">
        <f>U104/U103</f>
        <v>1.00550701155647</v>
      </c>
      <c r="V130" s="26"/>
      <c r="W130" s="26"/>
      <c r="X130" s="26"/>
      <c r="Y130" s="26"/>
      <c r="Z130" s="26"/>
      <c r="AA130" s="26"/>
    </row>
    <row r="131" spans="2:27">
      <c r="B131" s="4">
        <v>9</v>
      </c>
      <c r="C131" s="26">
        <f>C105/C104</f>
        <v>1.00340285214182</v>
      </c>
      <c r="D131" s="26">
        <f>D105/D104</f>
        <v>1.00115229673445</v>
      </c>
      <c r="E131" s="26"/>
      <c r="F131" s="26"/>
      <c r="G131" s="26"/>
      <c r="H131" s="26"/>
      <c r="I131" s="26"/>
      <c r="J131" s="26"/>
      <c r="K131" s="26"/>
      <c r="R131" s="4">
        <v>9</v>
      </c>
      <c r="S131" s="26">
        <f>S105/S104</f>
        <v>1.00340285214182</v>
      </c>
      <c r="T131" s="26">
        <f>T105/T104</f>
        <v>1.00115229673445</v>
      </c>
      <c r="U131" s="26"/>
      <c r="V131" s="26"/>
      <c r="W131" s="26"/>
      <c r="X131" s="26"/>
      <c r="Y131" s="26"/>
      <c r="Z131" s="26"/>
      <c r="AA131" s="26"/>
    </row>
    <row r="132" spans="2:27">
      <c r="B132" s="4">
        <v>10</v>
      </c>
      <c r="C132" s="26">
        <f>C106/C105</f>
        <v>1.00403719314388</v>
      </c>
      <c r="D132" s="27"/>
      <c r="E132" s="27"/>
      <c r="F132" s="27"/>
      <c r="G132" s="27"/>
      <c r="H132" s="27"/>
      <c r="I132" s="27"/>
      <c r="J132" s="27"/>
      <c r="K132" s="27"/>
      <c r="R132" s="4">
        <v>10</v>
      </c>
      <c r="S132" s="26">
        <f>S106/S105</f>
        <v>1.00403719314388</v>
      </c>
      <c r="T132" s="27"/>
      <c r="U132" s="27"/>
      <c r="V132" s="27"/>
      <c r="W132" s="27"/>
      <c r="X132" s="27"/>
      <c r="Y132" s="27"/>
      <c r="Z132" s="27"/>
      <c r="AA132" s="27"/>
    </row>
    <row r="133" spans="2:27">
      <c r="B133" s="55"/>
      <c r="C133" s="56"/>
      <c r="D133" s="56"/>
      <c r="E133" s="56"/>
      <c r="F133" s="56"/>
      <c r="G133" s="56"/>
      <c r="H133" s="56"/>
      <c r="I133" s="56"/>
      <c r="J133" s="56"/>
      <c r="K133" s="56"/>
      <c r="R133" s="55"/>
      <c r="S133" s="56"/>
      <c r="T133" s="56"/>
      <c r="U133" s="56"/>
      <c r="V133" s="56"/>
      <c r="W133" s="56"/>
      <c r="X133" s="56"/>
      <c r="Y133" s="56"/>
      <c r="Z133" s="56"/>
      <c r="AA133" s="56"/>
    </row>
    <row r="134" ht="15" spans="3:19">
      <c r="C134" s="1" t="s">
        <v>43</v>
      </c>
      <c r="S134" s="1" t="s">
        <v>43</v>
      </c>
    </row>
    <row r="135" ht="14.75" spans="3:31">
      <c r="C135" s="22">
        <f t="shared" ref="C135:L135" si="61">C$7</f>
        <v>2007</v>
      </c>
      <c r="D135" s="22">
        <f t="shared" si="61"/>
        <v>2008</v>
      </c>
      <c r="E135" s="22">
        <f t="shared" si="61"/>
        <v>2009</v>
      </c>
      <c r="F135" s="22">
        <f t="shared" si="61"/>
        <v>2010</v>
      </c>
      <c r="G135" s="22">
        <f t="shared" si="61"/>
        <v>2011</v>
      </c>
      <c r="H135" s="22">
        <f t="shared" si="61"/>
        <v>2012</v>
      </c>
      <c r="I135" s="22">
        <f t="shared" si="61"/>
        <v>2013</v>
      </c>
      <c r="J135" s="22">
        <f t="shared" si="61"/>
        <v>2014</v>
      </c>
      <c r="K135" s="22">
        <f t="shared" si="61"/>
        <v>2015</v>
      </c>
      <c r="L135" s="22">
        <f t="shared" si="61"/>
        <v>2016</v>
      </c>
      <c r="M135" s="40"/>
      <c r="N135" s="40"/>
      <c r="O135" s="40"/>
      <c r="P135" s="41"/>
      <c r="S135" s="22">
        <f t="shared" ref="S135:AB135" si="62">S$7</f>
        <v>2007</v>
      </c>
      <c r="T135" s="22">
        <f t="shared" si="62"/>
        <v>2008</v>
      </c>
      <c r="U135" s="22">
        <f t="shared" si="62"/>
        <v>2009</v>
      </c>
      <c r="V135" s="22">
        <f t="shared" si="62"/>
        <v>2010</v>
      </c>
      <c r="W135" s="22">
        <f t="shared" si="62"/>
        <v>2011</v>
      </c>
      <c r="X135" s="22">
        <f t="shared" si="62"/>
        <v>2012</v>
      </c>
      <c r="Y135" s="22">
        <f t="shared" si="62"/>
        <v>2013</v>
      </c>
      <c r="Z135" s="22">
        <f t="shared" si="62"/>
        <v>2014</v>
      </c>
      <c r="AA135" s="22">
        <f t="shared" si="62"/>
        <v>2015</v>
      </c>
      <c r="AB135" s="22">
        <f t="shared" si="62"/>
        <v>2016</v>
      </c>
      <c r="AC135" s="40"/>
      <c r="AD135" s="40"/>
      <c r="AE135" s="40"/>
    </row>
    <row r="136" ht="14.75" spans="2:31">
      <c r="B136" s="4">
        <v>1</v>
      </c>
      <c r="C136" s="50">
        <f t="shared" ref="C136:L140" si="63">C97/C14</f>
        <v>0.587768978833023</v>
      </c>
      <c r="D136" s="50">
        <f t="shared" si="63"/>
        <v>0.627609693544133</v>
      </c>
      <c r="E136" s="50">
        <f t="shared" si="63"/>
        <v>0.620370011500411</v>
      </c>
      <c r="F136" s="50">
        <f t="shared" si="63"/>
        <v>0.648985084205894</v>
      </c>
      <c r="G136" s="50">
        <f t="shared" si="63"/>
        <v>0.610172509299766</v>
      </c>
      <c r="H136" s="50">
        <f t="shared" si="63"/>
        <v>0.569360247786941</v>
      </c>
      <c r="I136" s="50">
        <f t="shared" si="63"/>
        <v>0.54640049940647</v>
      </c>
      <c r="J136" s="50">
        <f t="shared" si="63"/>
        <v>0.564198685342257</v>
      </c>
      <c r="K136" s="50">
        <f t="shared" si="63"/>
        <v>0.559388514358735</v>
      </c>
      <c r="L136" s="50">
        <f t="shared" si="63"/>
        <v>0.542887566668873</v>
      </c>
      <c r="M136" s="50"/>
      <c r="N136" s="50"/>
      <c r="O136" s="50"/>
      <c r="P136" s="54"/>
      <c r="R136" s="4">
        <v>1</v>
      </c>
      <c r="S136" s="50">
        <f t="shared" ref="S136:AB136" si="64">S97/S14</f>
        <v>0.587768978833023</v>
      </c>
      <c r="T136" s="50">
        <f t="shared" si="64"/>
        <v>0.627609693544133</v>
      </c>
      <c r="U136" s="50">
        <f t="shared" si="64"/>
        <v>0.620370011500411</v>
      </c>
      <c r="V136" s="50">
        <f t="shared" si="64"/>
        <v>0.648985084205894</v>
      </c>
      <c r="W136" s="50">
        <f t="shared" si="64"/>
        <v>0.610172509299766</v>
      </c>
      <c r="X136" s="50">
        <f t="shared" si="64"/>
        <v>0.569360247786941</v>
      </c>
      <c r="Y136" s="50">
        <f t="shared" si="64"/>
        <v>0.54640049940647</v>
      </c>
      <c r="Z136" s="50">
        <f t="shared" si="64"/>
        <v>0.564198685342257</v>
      </c>
      <c r="AA136" s="50">
        <f t="shared" si="64"/>
        <v>0.559388514358735</v>
      </c>
      <c r="AB136" s="50">
        <f t="shared" si="64"/>
        <v>0.542887566668873</v>
      </c>
      <c r="AC136" s="50"/>
      <c r="AD136" s="50"/>
      <c r="AE136" s="50"/>
    </row>
    <row r="137" spans="2:27">
      <c r="B137" s="4">
        <v>2</v>
      </c>
      <c r="C137" s="50">
        <f t="shared" si="63"/>
        <v>0.733029470327514</v>
      </c>
      <c r="D137" s="50">
        <f t="shared" si="63"/>
        <v>0.775842734533346</v>
      </c>
      <c r="E137" s="50">
        <f t="shared" si="63"/>
        <v>0.775566187021729</v>
      </c>
      <c r="F137" s="50">
        <f t="shared" si="63"/>
        <v>0.767223711846813</v>
      </c>
      <c r="G137" s="50">
        <f t="shared" si="63"/>
        <v>0.763621815352825</v>
      </c>
      <c r="H137" s="50">
        <f t="shared" si="63"/>
        <v>0.727743112105123</v>
      </c>
      <c r="I137" s="50">
        <f t="shared" si="63"/>
        <v>0.701232815848453</v>
      </c>
      <c r="J137" s="50">
        <f t="shared" si="63"/>
        <v>0.711408850474987</v>
      </c>
      <c r="K137" s="50">
        <f t="shared" si="63"/>
        <v>0.700810682067649</v>
      </c>
      <c r="R137" s="4">
        <v>2</v>
      </c>
      <c r="S137" s="50">
        <f t="shared" ref="S137:AA137" si="65">S98/S15</f>
        <v>0.733029470327514</v>
      </c>
      <c r="T137" s="50">
        <f t="shared" si="65"/>
        <v>0.775842734533346</v>
      </c>
      <c r="U137" s="50">
        <f t="shared" si="65"/>
        <v>0.775566187021729</v>
      </c>
      <c r="V137" s="50">
        <f t="shared" si="65"/>
        <v>0.767223711846813</v>
      </c>
      <c r="W137" s="50">
        <f t="shared" si="65"/>
        <v>0.763621815352825</v>
      </c>
      <c r="X137" s="50">
        <f t="shared" si="65"/>
        <v>0.727743112105123</v>
      </c>
      <c r="Y137" s="50">
        <f t="shared" si="65"/>
        <v>0.701232815848453</v>
      </c>
      <c r="Z137" s="50">
        <f t="shared" si="65"/>
        <v>0.711408850474987</v>
      </c>
      <c r="AA137" s="50">
        <f t="shared" si="65"/>
        <v>0.700810682067649</v>
      </c>
    </row>
    <row r="138" spans="2:26">
      <c r="B138" s="4">
        <v>3</v>
      </c>
      <c r="C138" s="50">
        <f t="shared" si="63"/>
        <v>0.812534107572902</v>
      </c>
      <c r="D138" s="50">
        <f t="shared" si="63"/>
        <v>0.852349798949923</v>
      </c>
      <c r="E138" s="50">
        <f t="shared" si="63"/>
        <v>0.840659426897042</v>
      </c>
      <c r="F138" s="50">
        <f t="shared" si="63"/>
        <v>0.842842898510065</v>
      </c>
      <c r="G138" s="50">
        <f t="shared" si="63"/>
        <v>0.825784089882996</v>
      </c>
      <c r="H138" s="50">
        <f t="shared" si="63"/>
        <v>0.806486105492699</v>
      </c>
      <c r="I138" s="50">
        <f t="shared" si="63"/>
        <v>0.790520970929848</v>
      </c>
      <c r="J138" s="50">
        <f t="shared" si="63"/>
        <v>0.793614681497094</v>
      </c>
      <c r="R138" s="4">
        <v>3</v>
      </c>
      <c r="S138" s="50">
        <f t="shared" ref="S138:Z138" si="66">S99/S16</f>
        <v>0.812534107572902</v>
      </c>
      <c r="T138" s="50">
        <f t="shared" si="66"/>
        <v>0.852349798949923</v>
      </c>
      <c r="U138" s="50">
        <f t="shared" si="66"/>
        <v>0.840659426897042</v>
      </c>
      <c r="V138" s="50">
        <f t="shared" si="66"/>
        <v>0.842842898510065</v>
      </c>
      <c r="W138" s="50">
        <f t="shared" si="66"/>
        <v>0.825784089882996</v>
      </c>
      <c r="X138" s="50">
        <f t="shared" si="66"/>
        <v>0.806486105492699</v>
      </c>
      <c r="Y138" s="50">
        <f t="shared" si="66"/>
        <v>0.790520970929848</v>
      </c>
      <c r="Z138" s="50">
        <f t="shared" si="66"/>
        <v>0.793614681497094</v>
      </c>
    </row>
    <row r="139" spans="2:25">
      <c r="B139" s="4">
        <v>4</v>
      </c>
      <c r="C139" s="50">
        <f t="shared" si="63"/>
        <v>0.878955846242193</v>
      </c>
      <c r="D139" s="50">
        <f t="shared" si="63"/>
        <v>0.895686045136067</v>
      </c>
      <c r="E139" s="50">
        <f t="shared" si="63"/>
        <v>0.89792696090841</v>
      </c>
      <c r="F139" s="50">
        <f t="shared" si="63"/>
        <v>0.888342324654508</v>
      </c>
      <c r="G139" s="50">
        <f t="shared" si="63"/>
        <v>0.877506465903946</v>
      </c>
      <c r="H139" s="50">
        <f t="shared" si="63"/>
        <v>0.861237625605366</v>
      </c>
      <c r="I139" s="50">
        <f t="shared" si="63"/>
        <v>0.845247841720522</v>
      </c>
      <c r="R139" s="4">
        <v>4</v>
      </c>
      <c r="S139" s="50">
        <f t="shared" ref="S139:Y139" si="67">S100/S17</f>
        <v>0.878955846242193</v>
      </c>
      <c r="T139" s="50">
        <f t="shared" si="67"/>
        <v>0.895686045136067</v>
      </c>
      <c r="U139" s="50">
        <f t="shared" si="67"/>
        <v>0.89792696090841</v>
      </c>
      <c r="V139" s="50">
        <f t="shared" si="67"/>
        <v>0.888342324654508</v>
      </c>
      <c r="W139" s="50">
        <f t="shared" si="67"/>
        <v>0.877506465903946</v>
      </c>
      <c r="X139" s="50">
        <f t="shared" si="67"/>
        <v>0.861237625605366</v>
      </c>
      <c r="Y139" s="50">
        <f t="shared" si="67"/>
        <v>0.845247841720522</v>
      </c>
    </row>
    <row r="140" spans="2:24">
      <c r="B140" s="4">
        <v>5</v>
      </c>
      <c r="C140" s="50">
        <f t="shared" si="63"/>
        <v>0.910525357498721</v>
      </c>
      <c r="D140" s="50">
        <f t="shared" si="63"/>
        <v>0.922626017447925</v>
      </c>
      <c r="E140" s="50">
        <f t="shared" si="63"/>
        <v>0.927313762006838</v>
      </c>
      <c r="F140" s="50">
        <f t="shared" si="63"/>
        <v>0.917559973794606</v>
      </c>
      <c r="G140" s="50">
        <f t="shared" si="63"/>
        <v>0.906721324034973</v>
      </c>
      <c r="H140" s="50">
        <f t="shared" si="63"/>
        <v>0.891882184771795</v>
      </c>
      <c r="R140" s="4">
        <v>5</v>
      </c>
      <c r="S140" s="50">
        <f t="shared" ref="S140:X140" si="68">S101/S18</f>
        <v>0.910525357498721</v>
      </c>
      <c r="T140" s="50">
        <f t="shared" si="68"/>
        <v>0.922626017447925</v>
      </c>
      <c r="U140" s="50">
        <f t="shared" si="68"/>
        <v>0.927313762006838</v>
      </c>
      <c r="V140" s="50">
        <f t="shared" si="68"/>
        <v>0.917559973794606</v>
      </c>
      <c r="W140" s="50">
        <f t="shared" si="68"/>
        <v>0.906721324034973</v>
      </c>
      <c r="X140" s="50">
        <f t="shared" si="68"/>
        <v>0.891882184771795</v>
      </c>
    </row>
    <row r="141" spans="2:28">
      <c r="B141" s="4">
        <v>6</v>
      </c>
      <c r="C141" s="50">
        <f>C102/C19</f>
        <v>0.931524472363462</v>
      </c>
      <c r="D141" s="50">
        <f>D102/D19</f>
        <v>0.944750749247743</v>
      </c>
      <c r="E141" s="50">
        <f>E102/E19</f>
        <v>0.945538568664008</v>
      </c>
      <c r="F141" s="50">
        <f>F102/F19</f>
        <v>0.933350499466834</v>
      </c>
      <c r="G141" s="50">
        <f>G102/G19</f>
        <v>0.924168594408224</v>
      </c>
      <c r="L141" s="4" t="s">
        <v>18</v>
      </c>
      <c r="R141" s="4">
        <v>6</v>
      </c>
      <c r="S141" s="50">
        <f>S102/S19</f>
        <v>0.931524472363462</v>
      </c>
      <c r="T141" s="50">
        <f>T102/T19</f>
        <v>0.944750749247743</v>
      </c>
      <c r="U141" s="50">
        <f>U102/U19</f>
        <v>0.945538568664008</v>
      </c>
      <c r="V141" s="50">
        <f>V102/V19</f>
        <v>0.933350499466834</v>
      </c>
      <c r="W141" s="50">
        <f>W102/W19</f>
        <v>0.924168594408224</v>
      </c>
      <c r="AB141" s="4" t="s">
        <v>18</v>
      </c>
    </row>
    <row r="142" spans="2:22">
      <c r="B142" s="4">
        <v>7</v>
      </c>
      <c r="C142" s="50">
        <f>C103/C20</f>
        <v>0.955243922797757</v>
      </c>
      <c r="D142" s="50">
        <f>D103/D20</f>
        <v>0.961969393643762</v>
      </c>
      <c r="E142" s="50">
        <f>E103/E20</f>
        <v>0.952287010047029</v>
      </c>
      <c r="F142" s="50">
        <f>F103/F20</f>
        <v>0.945332961034755</v>
      </c>
      <c r="R142" s="4">
        <v>7</v>
      </c>
      <c r="S142" s="50">
        <f>S103/S20</f>
        <v>0.955243922797757</v>
      </c>
      <c r="T142" s="50">
        <f>T103/T20</f>
        <v>0.961969393643762</v>
      </c>
      <c r="U142" s="50">
        <f>U103/U20</f>
        <v>0.952287010047029</v>
      </c>
      <c r="V142" s="50">
        <f>V103/V20</f>
        <v>0.945332961034755</v>
      </c>
    </row>
    <row r="143" spans="2:21">
      <c r="B143" s="4">
        <v>8</v>
      </c>
      <c r="C143" s="50">
        <f>C104/C21</f>
        <v>0.96351601345183</v>
      </c>
      <c r="D143" s="50">
        <f>D104/D21</f>
        <v>0.964572328866358</v>
      </c>
      <c r="E143" s="50">
        <f>E104/E21</f>
        <v>0.956757012433553</v>
      </c>
      <c r="R143" s="4">
        <v>8</v>
      </c>
      <c r="S143" s="50">
        <f>S104/S21</f>
        <v>0.96351601345183</v>
      </c>
      <c r="T143" s="50">
        <f>T104/T21</f>
        <v>0.964572328866358</v>
      </c>
      <c r="U143" s="50">
        <f>U104/U21</f>
        <v>0.956757012433553</v>
      </c>
    </row>
    <row r="144" spans="2:20">
      <c r="B144" s="4">
        <v>9</v>
      </c>
      <c r="C144" s="50">
        <f>C105/C22</f>
        <v>0.966829969770393</v>
      </c>
      <c r="D144" s="50">
        <f>D105/D22</f>
        <v>0.967293578953029</v>
      </c>
      <c r="R144" s="4">
        <v>9</v>
      </c>
      <c r="S144" s="50">
        <f>S105/S22</f>
        <v>0.966829969770393</v>
      </c>
      <c r="T144" s="50">
        <f>T105/T22</f>
        <v>0.967293578953029</v>
      </c>
    </row>
    <row r="145" spans="2:19">
      <c r="B145" s="4">
        <v>10</v>
      </c>
      <c r="C145" s="50">
        <f>C106/C23</f>
        <v>0.968905713919554</v>
      </c>
      <c r="R145" s="4">
        <v>10</v>
      </c>
      <c r="S145" s="50">
        <f>S106/S23</f>
        <v>0.968905713919554</v>
      </c>
    </row>
    <row r="147" ht="15" spans="3:19">
      <c r="C147" s="1" t="s">
        <v>44</v>
      </c>
      <c r="S147" s="1" t="s">
        <v>44</v>
      </c>
    </row>
    <row r="148" ht="14.75" spans="3:31">
      <c r="C148" s="22">
        <f t="shared" ref="C148:L148" si="69">C$7</f>
        <v>2007</v>
      </c>
      <c r="D148" s="22">
        <f t="shared" si="69"/>
        <v>2008</v>
      </c>
      <c r="E148" s="22">
        <f t="shared" si="69"/>
        <v>2009</v>
      </c>
      <c r="F148" s="22">
        <f t="shared" si="69"/>
        <v>2010</v>
      </c>
      <c r="G148" s="22">
        <f t="shared" si="69"/>
        <v>2011</v>
      </c>
      <c r="H148" s="22">
        <f t="shared" si="69"/>
        <v>2012</v>
      </c>
      <c r="I148" s="22">
        <f t="shared" si="69"/>
        <v>2013</v>
      </c>
      <c r="J148" s="22">
        <f t="shared" si="69"/>
        <v>2014</v>
      </c>
      <c r="K148" s="22">
        <f t="shared" si="69"/>
        <v>2015</v>
      </c>
      <c r="L148" s="22">
        <f t="shared" si="69"/>
        <v>2016</v>
      </c>
      <c r="M148" s="40"/>
      <c r="N148" s="40"/>
      <c r="O148" s="40"/>
      <c r="P148" s="41"/>
      <c r="S148" s="22">
        <f t="shared" ref="S148:AB148" si="70">S$7</f>
        <v>2007</v>
      </c>
      <c r="T148" s="22">
        <f t="shared" si="70"/>
        <v>2008</v>
      </c>
      <c r="U148" s="22">
        <f t="shared" si="70"/>
        <v>2009</v>
      </c>
      <c r="V148" s="22">
        <f t="shared" si="70"/>
        <v>2010</v>
      </c>
      <c r="W148" s="22">
        <f t="shared" si="70"/>
        <v>2011</v>
      </c>
      <c r="X148" s="22">
        <f t="shared" si="70"/>
        <v>2012</v>
      </c>
      <c r="Y148" s="22">
        <f t="shared" si="70"/>
        <v>2013</v>
      </c>
      <c r="Z148" s="22">
        <f t="shared" si="70"/>
        <v>2014</v>
      </c>
      <c r="AA148" s="22">
        <f t="shared" si="70"/>
        <v>2015</v>
      </c>
      <c r="AB148" s="22">
        <f t="shared" si="70"/>
        <v>2016</v>
      </c>
      <c r="AC148" s="40"/>
      <c r="AD148" s="40"/>
      <c r="AE148" s="40"/>
    </row>
    <row r="149" ht="14.75" spans="2:31">
      <c r="B149" s="4">
        <v>1</v>
      </c>
      <c r="C149" s="50">
        <f t="shared" ref="C149:L153" si="71">1-C136</f>
        <v>0.412231021166977</v>
      </c>
      <c r="D149" s="50">
        <f t="shared" si="71"/>
        <v>0.372390306455867</v>
      </c>
      <c r="E149" s="50">
        <f t="shared" si="71"/>
        <v>0.379629988499589</v>
      </c>
      <c r="F149" s="50">
        <f t="shared" si="71"/>
        <v>0.351014915794106</v>
      </c>
      <c r="G149" s="50">
        <f t="shared" si="71"/>
        <v>0.389827490700234</v>
      </c>
      <c r="H149" s="50">
        <f t="shared" si="71"/>
        <v>0.430639752213059</v>
      </c>
      <c r="I149" s="50">
        <f t="shared" si="71"/>
        <v>0.45359950059353</v>
      </c>
      <c r="J149" s="50">
        <f t="shared" si="71"/>
        <v>0.435801314657743</v>
      </c>
      <c r="K149" s="50">
        <f t="shared" si="71"/>
        <v>0.440611485641265</v>
      </c>
      <c r="L149" s="50">
        <f t="shared" si="71"/>
        <v>0.457112433331127</v>
      </c>
      <c r="M149" s="50"/>
      <c r="N149" s="50"/>
      <c r="O149" s="50"/>
      <c r="P149" s="54"/>
      <c r="R149" s="4">
        <v>1</v>
      </c>
      <c r="S149" s="50">
        <f t="shared" ref="S149:AB149" si="72">1-S136</f>
        <v>0.412231021166977</v>
      </c>
      <c r="T149" s="50">
        <f t="shared" si="72"/>
        <v>0.372390306455867</v>
      </c>
      <c r="U149" s="50">
        <f t="shared" si="72"/>
        <v>0.379629988499589</v>
      </c>
      <c r="V149" s="50">
        <f t="shared" si="72"/>
        <v>0.351014915794106</v>
      </c>
      <c r="W149" s="50">
        <f t="shared" si="72"/>
        <v>0.389827490700234</v>
      </c>
      <c r="X149" s="50">
        <f t="shared" si="72"/>
        <v>0.430639752213059</v>
      </c>
      <c r="Y149" s="50">
        <f t="shared" si="72"/>
        <v>0.45359950059353</v>
      </c>
      <c r="Z149" s="50">
        <f t="shared" si="72"/>
        <v>0.435801314657743</v>
      </c>
      <c r="AA149" s="50">
        <f t="shared" si="72"/>
        <v>0.440611485641265</v>
      </c>
      <c r="AB149" s="50">
        <f t="shared" si="72"/>
        <v>0.457112433331127</v>
      </c>
      <c r="AC149" s="50"/>
      <c r="AD149" s="50"/>
      <c r="AE149" s="50"/>
    </row>
    <row r="150" spans="2:27">
      <c r="B150" s="4">
        <v>2</v>
      </c>
      <c r="C150" s="50">
        <f t="shared" si="71"/>
        <v>0.266970529672486</v>
      </c>
      <c r="D150" s="50">
        <f t="shared" si="71"/>
        <v>0.224157265466654</v>
      </c>
      <c r="E150" s="50">
        <f t="shared" si="71"/>
        <v>0.224433812978271</v>
      </c>
      <c r="F150" s="50">
        <f t="shared" si="71"/>
        <v>0.232776288153187</v>
      </c>
      <c r="G150" s="50">
        <f t="shared" si="71"/>
        <v>0.236378184647175</v>
      </c>
      <c r="H150" s="50">
        <f t="shared" si="71"/>
        <v>0.272256887894877</v>
      </c>
      <c r="I150" s="50">
        <f t="shared" si="71"/>
        <v>0.298767184151547</v>
      </c>
      <c r="J150" s="50">
        <f t="shared" si="71"/>
        <v>0.288591149525013</v>
      </c>
      <c r="K150" s="50">
        <f t="shared" si="71"/>
        <v>0.299189317932351</v>
      </c>
      <c r="R150" s="4">
        <v>2</v>
      </c>
      <c r="S150" s="50">
        <f t="shared" ref="S150:AA150" si="73">1-S137</f>
        <v>0.266970529672486</v>
      </c>
      <c r="T150" s="50">
        <f t="shared" si="73"/>
        <v>0.224157265466654</v>
      </c>
      <c r="U150" s="50">
        <f t="shared" si="73"/>
        <v>0.224433812978271</v>
      </c>
      <c r="V150" s="50">
        <f t="shared" si="73"/>
        <v>0.232776288153187</v>
      </c>
      <c r="W150" s="50">
        <f t="shared" si="73"/>
        <v>0.236378184647175</v>
      </c>
      <c r="X150" s="50">
        <f t="shared" si="73"/>
        <v>0.272256887894877</v>
      </c>
      <c r="Y150" s="50">
        <f t="shared" si="73"/>
        <v>0.298767184151547</v>
      </c>
      <c r="Z150" s="50">
        <f t="shared" si="73"/>
        <v>0.288591149525013</v>
      </c>
      <c r="AA150" s="50">
        <f t="shared" si="73"/>
        <v>0.299189317932351</v>
      </c>
    </row>
    <row r="151" spans="2:26">
      <c r="B151" s="4">
        <v>3</v>
      </c>
      <c r="C151" s="50">
        <f t="shared" si="71"/>
        <v>0.187465892427098</v>
      </c>
      <c r="D151" s="50">
        <f t="shared" si="71"/>
        <v>0.147650201050077</v>
      </c>
      <c r="E151" s="50">
        <f t="shared" si="71"/>
        <v>0.159340573102958</v>
      </c>
      <c r="F151" s="50">
        <f t="shared" si="71"/>
        <v>0.157157101489935</v>
      </c>
      <c r="G151" s="50">
        <f t="shared" si="71"/>
        <v>0.174215910117004</v>
      </c>
      <c r="H151" s="50">
        <f t="shared" si="71"/>
        <v>0.193513894507301</v>
      </c>
      <c r="I151" s="50">
        <f t="shared" si="71"/>
        <v>0.209479029070152</v>
      </c>
      <c r="J151" s="50">
        <f t="shared" si="71"/>
        <v>0.206385318502906</v>
      </c>
      <c r="R151" s="4">
        <v>3</v>
      </c>
      <c r="S151" s="50">
        <f t="shared" ref="S151:Z151" si="74">1-S138</f>
        <v>0.187465892427098</v>
      </c>
      <c r="T151" s="50">
        <f t="shared" si="74"/>
        <v>0.147650201050077</v>
      </c>
      <c r="U151" s="50">
        <f t="shared" si="74"/>
        <v>0.159340573102958</v>
      </c>
      <c r="V151" s="50">
        <f t="shared" si="74"/>
        <v>0.157157101489935</v>
      </c>
      <c r="W151" s="50">
        <f t="shared" si="74"/>
        <v>0.174215910117004</v>
      </c>
      <c r="X151" s="50">
        <f t="shared" si="74"/>
        <v>0.193513894507301</v>
      </c>
      <c r="Y151" s="50">
        <f t="shared" si="74"/>
        <v>0.209479029070152</v>
      </c>
      <c r="Z151" s="50">
        <f t="shared" si="74"/>
        <v>0.206385318502906</v>
      </c>
    </row>
    <row r="152" spans="2:25">
      <c r="B152" s="4">
        <v>4</v>
      </c>
      <c r="C152" s="50">
        <f t="shared" si="71"/>
        <v>0.121044153757807</v>
      </c>
      <c r="D152" s="50">
        <f t="shared" si="71"/>
        <v>0.104313954863933</v>
      </c>
      <c r="E152" s="50">
        <f t="shared" si="71"/>
        <v>0.10207303909159</v>
      </c>
      <c r="F152" s="50">
        <f t="shared" si="71"/>
        <v>0.111657675345492</v>
      </c>
      <c r="G152" s="50">
        <f t="shared" si="71"/>
        <v>0.122493534096054</v>
      </c>
      <c r="H152" s="50">
        <f t="shared" si="71"/>
        <v>0.138762374394634</v>
      </c>
      <c r="I152" s="50">
        <f t="shared" si="71"/>
        <v>0.154752158279478</v>
      </c>
      <c r="R152" s="4">
        <v>4</v>
      </c>
      <c r="S152" s="50">
        <f t="shared" ref="S152:Y152" si="75">1-S139</f>
        <v>0.121044153757807</v>
      </c>
      <c r="T152" s="50">
        <f t="shared" si="75"/>
        <v>0.104313954863933</v>
      </c>
      <c r="U152" s="50">
        <f t="shared" si="75"/>
        <v>0.10207303909159</v>
      </c>
      <c r="V152" s="50">
        <f t="shared" si="75"/>
        <v>0.111657675345492</v>
      </c>
      <c r="W152" s="50">
        <f t="shared" si="75"/>
        <v>0.122493534096054</v>
      </c>
      <c r="X152" s="50">
        <f t="shared" si="75"/>
        <v>0.138762374394634</v>
      </c>
      <c r="Y152" s="50">
        <f t="shared" si="75"/>
        <v>0.154752158279478</v>
      </c>
    </row>
    <row r="153" spans="2:24">
      <c r="B153" s="4">
        <v>5</v>
      </c>
      <c r="C153" s="50">
        <f t="shared" si="71"/>
        <v>0.0894746425012788</v>
      </c>
      <c r="D153" s="50">
        <f t="shared" si="71"/>
        <v>0.0773739825520753</v>
      </c>
      <c r="E153" s="50">
        <f t="shared" si="71"/>
        <v>0.0726862379931622</v>
      </c>
      <c r="F153" s="50">
        <f t="shared" si="71"/>
        <v>0.0824400262053937</v>
      </c>
      <c r="G153" s="50">
        <f t="shared" si="71"/>
        <v>0.0932786759650271</v>
      </c>
      <c r="H153" s="50">
        <f t="shared" si="71"/>
        <v>0.108117815228205</v>
      </c>
      <c r="R153" s="4">
        <v>5</v>
      </c>
      <c r="S153" s="50">
        <f t="shared" ref="S153:X153" si="76">1-S140</f>
        <v>0.0894746425012788</v>
      </c>
      <c r="T153" s="50">
        <f t="shared" si="76"/>
        <v>0.0773739825520753</v>
      </c>
      <c r="U153" s="50">
        <f t="shared" si="76"/>
        <v>0.0726862379931622</v>
      </c>
      <c r="V153" s="50">
        <f t="shared" si="76"/>
        <v>0.0824400262053937</v>
      </c>
      <c r="W153" s="50">
        <f t="shared" si="76"/>
        <v>0.0932786759650271</v>
      </c>
      <c r="X153" s="50">
        <f t="shared" si="76"/>
        <v>0.108117815228205</v>
      </c>
    </row>
    <row r="154" spans="2:23">
      <c r="B154" s="4">
        <v>6</v>
      </c>
      <c r="C154" s="50">
        <f>1-C141</f>
        <v>0.0684755276365382</v>
      </c>
      <c r="D154" s="50">
        <f>1-D141</f>
        <v>0.0552492507522568</v>
      </c>
      <c r="E154" s="50">
        <f>1-E141</f>
        <v>0.0544614313359916</v>
      </c>
      <c r="F154" s="50">
        <f>1-F141</f>
        <v>0.0666495005331655</v>
      </c>
      <c r="G154" s="50">
        <f>1-G141</f>
        <v>0.0758314055917764</v>
      </c>
      <c r="R154" s="4">
        <v>6</v>
      </c>
      <c r="S154" s="50">
        <f>1-S141</f>
        <v>0.0684755276365382</v>
      </c>
      <c r="T154" s="50">
        <f>1-T141</f>
        <v>0.0552492507522568</v>
      </c>
      <c r="U154" s="50">
        <f>1-U141</f>
        <v>0.0544614313359916</v>
      </c>
      <c r="V154" s="50">
        <f>1-V141</f>
        <v>0.0666495005331655</v>
      </c>
      <c r="W154" s="50">
        <f>1-W141</f>
        <v>0.0758314055917764</v>
      </c>
    </row>
    <row r="155" spans="2:22">
      <c r="B155" s="4">
        <v>7</v>
      </c>
      <c r="C155" s="50">
        <f>1-C142</f>
        <v>0.0447560772022429</v>
      </c>
      <c r="D155" s="50">
        <f>1-D142</f>
        <v>0.0380306063562381</v>
      </c>
      <c r="E155" s="50">
        <f>1-E142</f>
        <v>0.0477129899529707</v>
      </c>
      <c r="F155" s="50">
        <f>1-F142</f>
        <v>0.0546670389652448</v>
      </c>
      <c r="R155" s="4">
        <v>7</v>
      </c>
      <c r="S155" s="50">
        <f>1-S142</f>
        <v>0.0447560772022429</v>
      </c>
      <c r="T155" s="50">
        <f>1-T142</f>
        <v>0.0380306063562381</v>
      </c>
      <c r="U155" s="50">
        <f>1-U142</f>
        <v>0.0477129899529707</v>
      </c>
      <c r="V155" s="50">
        <f>1-V142</f>
        <v>0.0546670389652448</v>
      </c>
    </row>
    <row r="156" spans="2:21">
      <c r="B156" s="4">
        <v>8</v>
      </c>
      <c r="C156" s="50">
        <f>1-C143</f>
        <v>0.0364839865481701</v>
      </c>
      <c r="D156" s="50">
        <f>1-D143</f>
        <v>0.035427671133642</v>
      </c>
      <c r="E156" s="50">
        <f>1-E143</f>
        <v>0.0432429875664472</v>
      </c>
      <c r="R156" s="4">
        <v>8</v>
      </c>
      <c r="S156" s="50">
        <f>1-S143</f>
        <v>0.0364839865481701</v>
      </c>
      <c r="T156" s="50">
        <f>1-T143</f>
        <v>0.035427671133642</v>
      </c>
      <c r="U156" s="50">
        <f>1-U143</f>
        <v>0.0432429875664472</v>
      </c>
    </row>
    <row r="157" spans="2:20">
      <c r="B157" s="4">
        <v>9</v>
      </c>
      <c r="C157" s="50">
        <f>1-C144</f>
        <v>0.0331700302296066</v>
      </c>
      <c r="D157" s="50">
        <f>1-D144</f>
        <v>0.0327064210469714</v>
      </c>
      <c r="R157" s="4">
        <v>9</v>
      </c>
      <c r="S157" s="50">
        <f>1-S144</f>
        <v>0.0331700302296066</v>
      </c>
      <c r="T157" s="50">
        <f>1-T144</f>
        <v>0.0327064210469714</v>
      </c>
    </row>
    <row r="158" spans="2:19">
      <c r="B158" s="4">
        <v>10</v>
      </c>
      <c r="C158" s="50">
        <f>1-C145</f>
        <v>0.0310942860804455</v>
      </c>
      <c r="R158" s="4">
        <v>10</v>
      </c>
      <c r="S158" s="50">
        <f>1-S145</f>
        <v>0.0310942860804455</v>
      </c>
    </row>
    <row r="160" s="1" customFormat="1" ht="15" spans="1:27">
      <c r="A160" s="21"/>
      <c r="B160" s="21" t="s">
        <v>45</v>
      </c>
      <c r="C160" s="21"/>
      <c r="D160" s="21"/>
      <c r="E160" s="21"/>
      <c r="F160" s="21"/>
      <c r="G160" s="21"/>
      <c r="H160" s="21"/>
      <c r="I160" s="21"/>
      <c r="J160" s="21"/>
      <c r="K160" s="21"/>
      <c r="P160" s="38"/>
      <c r="Q160" s="21"/>
      <c r="R160" s="21" t="s">
        <v>46</v>
      </c>
      <c r="S160" s="21"/>
      <c r="T160" s="21"/>
      <c r="U160" s="21"/>
      <c r="V160" s="21"/>
      <c r="W160" s="21"/>
      <c r="X160" s="21"/>
      <c r="Y160" s="21"/>
      <c r="Z160" s="21"/>
      <c r="AA160" s="21"/>
    </row>
    <row r="162" s="2" customFormat="1" ht="15" spans="3:27">
      <c r="C162" s="1" t="s">
        <v>47</v>
      </c>
      <c r="D162" s="25"/>
      <c r="E162" s="25"/>
      <c r="F162" s="25"/>
      <c r="G162" s="25"/>
      <c r="H162" s="25"/>
      <c r="I162" s="25"/>
      <c r="J162" s="25"/>
      <c r="K162" s="25"/>
      <c r="P162" s="39"/>
      <c r="S162" s="1" t="s">
        <v>47</v>
      </c>
      <c r="T162" s="25"/>
      <c r="U162" s="25"/>
      <c r="V162" s="25"/>
      <c r="W162" s="25"/>
      <c r="X162" s="25"/>
      <c r="Y162" s="25"/>
      <c r="Z162" s="25"/>
      <c r="AA162" s="25"/>
    </row>
    <row r="163" ht="14.75" spans="3:31">
      <c r="C163" s="22">
        <f t="shared" ref="C163:L163" si="77">C$7</f>
        <v>2007</v>
      </c>
      <c r="D163" s="22">
        <f t="shared" si="77"/>
        <v>2008</v>
      </c>
      <c r="E163" s="22">
        <f t="shared" si="77"/>
        <v>2009</v>
      </c>
      <c r="F163" s="22">
        <f t="shared" si="77"/>
        <v>2010</v>
      </c>
      <c r="G163" s="22">
        <f t="shared" si="77"/>
        <v>2011</v>
      </c>
      <c r="H163" s="22">
        <f t="shared" si="77"/>
        <v>2012</v>
      </c>
      <c r="I163" s="22">
        <f t="shared" si="77"/>
        <v>2013</v>
      </c>
      <c r="J163" s="22">
        <f t="shared" si="77"/>
        <v>2014</v>
      </c>
      <c r="K163" s="22">
        <f t="shared" si="77"/>
        <v>2015</v>
      </c>
      <c r="L163" s="22">
        <f t="shared" si="77"/>
        <v>2016</v>
      </c>
      <c r="M163" s="40"/>
      <c r="N163" s="40"/>
      <c r="O163" s="40"/>
      <c r="P163" s="41"/>
      <c r="S163" s="22">
        <f t="shared" ref="S163:AB163" si="78">S$7</f>
        <v>2007</v>
      </c>
      <c r="T163" s="22">
        <f t="shared" si="78"/>
        <v>2008</v>
      </c>
      <c r="U163" s="22">
        <f t="shared" si="78"/>
        <v>2009</v>
      </c>
      <c r="V163" s="22">
        <f t="shared" si="78"/>
        <v>2010</v>
      </c>
      <c r="W163" s="22">
        <f t="shared" si="78"/>
        <v>2011</v>
      </c>
      <c r="X163" s="22">
        <f t="shared" si="78"/>
        <v>2012</v>
      </c>
      <c r="Y163" s="22">
        <f t="shared" si="78"/>
        <v>2013</v>
      </c>
      <c r="Z163" s="22">
        <f t="shared" si="78"/>
        <v>2014</v>
      </c>
      <c r="AA163" s="22">
        <f t="shared" si="78"/>
        <v>2015</v>
      </c>
      <c r="AB163" s="22">
        <f t="shared" si="78"/>
        <v>2016</v>
      </c>
      <c r="AC163" s="40"/>
      <c r="AD163" s="40"/>
      <c r="AE163" s="40"/>
    </row>
    <row r="164" ht="14.75" spans="2:31">
      <c r="B164" s="18">
        <v>1</v>
      </c>
      <c r="C164" s="57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37"/>
      <c r="R164" s="18">
        <v>1</v>
      </c>
      <c r="S164" s="57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2:27">
      <c r="B165" s="18">
        <v>2</v>
      </c>
      <c r="C165" s="57"/>
      <c r="D165" s="20"/>
      <c r="E165" s="20"/>
      <c r="F165" s="20"/>
      <c r="G165" s="20"/>
      <c r="H165" s="20"/>
      <c r="I165" s="20"/>
      <c r="J165" s="20"/>
      <c r="K165" s="20"/>
      <c r="R165" s="18">
        <v>2</v>
      </c>
      <c r="S165" s="57"/>
      <c r="T165" s="20"/>
      <c r="U165" s="20"/>
      <c r="V165" s="20"/>
      <c r="W165" s="20"/>
      <c r="X165" s="20"/>
      <c r="Y165" s="20"/>
      <c r="Z165" s="20"/>
      <c r="AA165" s="20"/>
    </row>
    <row r="166" spans="2:27">
      <c r="B166" s="18">
        <v>3</v>
      </c>
      <c r="C166" s="57"/>
      <c r="D166" s="20"/>
      <c r="E166" s="20"/>
      <c r="F166" s="20"/>
      <c r="G166" s="20"/>
      <c r="H166" s="20"/>
      <c r="I166" s="20"/>
      <c r="J166" s="20"/>
      <c r="K166" s="18"/>
      <c r="R166" s="18">
        <v>3</v>
      </c>
      <c r="S166" s="57"/>
      <c r="T166" s="20"/>
      <c r="U166" s="20"/>
      <c r="V166" s="20"/>
      <c r="W166" s="20"/>
      <c r="X166" s="20"/>
      <c r="Y166" s="20"/>
      <c r="Z166" s="20"/>
      <c r="AA166" s="18"/>
    </row>
    <row r="167" spans="2:27">
      <c r="B167" s="18">
        <v>4</v>
      </c>
      <c r="C167" s="57"/>
      <c r="D167" s="20"/>
      <c r="E167" s="20"/>
      <c r="F167" s="20"/>
      <c r="G167" s="20"/>
      <c r="H167" s="20"/>
      <c r="I167" s="20"/>
      <c r="J167" s="18"/>
      <c r="K167" s="18"/>
      <c r="R167" s="18">
        <v>4</v>
      </c>
      <c r="S167" s="57"/>
      <c r="T167" s="20"/>
      <c r="U167" s="20"/>
      <c r="V167" s="20"/>
      <c r="W167" s="20"/>
      <c r="X167" s="20"/>
      <c r="Y167" s="20"/>
      <c r="Z167" s="18"/>
      <c r="AA167" s="18"/>
    </row>
    <row r="168" spans="2:27">
      <c r="B168" s="18">
        <v>5</v>
      </c>
      <c r="C168" s="57"/>
      <c r="D168" s="20"/>
      <c r="E168" s="20"/>
      <c r="F168" s="20"/>
      <c r="G168" s="20"/>
      <c r="H168" s="20"/>
      <c r="I168" s="18"/>
      <c r="J168" s="18"/>
      <c r="K168" s="18"/>
      <c r="R168" s="18">
        <v>5</v>
      </c>
      <c r="S168" s="57"/>
      <c r="T168" s="20"/>
      <c r="U168" s="20"/>
      <c r="V168" s="20"/>
      <c r="W168" s="20"/>
      <c r="X168" s="20"/>
      <c r="Y168" s="18"/>
      <c r="Z168" s="18"/>
      <c r="AA168" s="18"/>
    </row>
    <row r="169" spans="2:27">
      <c r="B169" s="18">
        <v>6</v>
      </c>
      <c r="C169" s="57"/>
      <c r="D169" s="20"/>
      <c r="E169" s="20"/>
      <c r="F169" s="20"/>
      <c r="G169" s="20"/>
      <c r="H169" s="18"/>
      <c r="I169" s="18"/>
      <c r="J169" s="18"/>
      <c r="K169" s="18"/>
      <c r="R169" s="18">
        <v>6</v>
      </c>
      <c r="S169" s="57"/>
      <c r="T169" s="20"/>
      <c r="U169" s="20"/>
      <c r="V169" s="20"/>
      <c r="W169" s="20"/>
      <c r="X169" s="18"/>
      <c r="Y169" s="18"/>
      <c r="Z169" s="18"/>
      <c r="AA169" s="18"/>
    </row>
    <row r="170" spans="2:27">
      <c r="B170" s="18">
        <v>7</v>
      </c>
      <c r="C170" s="57"/>
      <c r="D170" s="20"/>
      <c r="E170" s="20"/>
      <c r="F170" s="20"/>
      <c r="G170" s="18"/>
      <c r="H170" s="18"/>
      <c r="I170" s="18"/>
      <c r="J170" s="18"/>
      <c r="K170" s="18"/>
      <c r="R170" s="18">
        <v>7</v>
      </c>
      <c r="S170" s="57"/>
      <c r="T170" s="20"/>
      <c r="U170" s="20"/>
      <c r="V170" s="20"/>
      <c r="W170" s="18"/>
      <c r="X170" s="18"/>
      <c r="Y170" s="18"/>
      <c r="Z170" s="18"/>
      <c r="AA170" s="18"/>
    </row>
    <row r="171" spans="2:27">
      <c r="B171" s="18">
        <v>8</v>
      </c>
      <c r="C171" s="57"/>
      <c r="D171" s="20"/>
      <c r="E171" s="20"/>
      <c r="F171" s="18"/>
      <c r="G171" s="18"/>
      <c r="H171" s="18"/>
      <c r="I171" s="18"/>
      <c r="J171" s="18"/>
      <c r="K171" s="18"/>
      <c r="R171" s="18">
        <v>8</v>
      </c>
      <c r="S171" s="57"/>
      <c r="T171" s="20"/>
      <c r="U171" s="20"/>
      <c r="V171" s="18"/>
      <c r="W171" s="18"/>
      <c r="X171" s="18"/>
      <c r="Y171" s="18"/>
      <c r="Z171" s="18"/>
      <c r="AA171" s="18"/>
    </row>
    <row r="172" spans="2:27">
      <c r="B172" s="18">
        <v>9</v>
      </c>
      <c r="C172" s="57"/>
      <c r="D172" s="20"/>
      <c r="E172" s="18"/>
      <c r="F172" s="18"/>
      <c r="G172" s="18"/>
      <c r="H172" s="18"/>
      <c r="I172" s="18"/>
      <c r="J172" s="18"/>
      <c r="K172" s="18"/>
      <c r="R172" s="18">
        <v>9</v>
      </c>
      <c r="S172" s="57"/>
      <c r="T172" s="20"/>
      <c r="U172" s="18"/>
      <c r="V172" s="18"/>
      <c r="W172" s="18"/>
      <c r="X172" s="18"/>
      <c r="Y172" s="18"/>
      <c r="Z172" s="18"/>
      <c r="AA172" s="18"/>
    </row>
    <row r="173" spans="2:27">
      <c r="B173" s="18">
        <v>10</v>
      </c>
      <c r="C173" s="57"/>
      <c r="D173" s="18"/>
      <c r="E173" s="18"/>
      <c r="F173" s="18"/>
      <c r="G173" s="18"/>
      <c r="H173" s="18"/>
      <c r="I173" s="18"/>
      <c r="J173" s="18"/>
      <c r="K173" s="18"/>
      <c r="R173" s="18">
        <v>10</v>
      </c>
      <c r="S173" s="57"/>
      <c r="T173" s="18"/>
      <c r="U173" s="18"/>
      <c r="V173" s="18"/>
      <c r="W173" s="18"/>
      <c r="X173" s="18"/>
      <c r="Y173" s="18"/>
      <c r="Z173" s="18"/>
      <c r="AA173" s="18"/>
    </row>
    <row r="174" ht="14.75"/>
    <row r="175" spans="2:28">
      <c r="B175" s="58"/>
      <c r="C175" s="59">
        <f t="shared" ref="C175:L175" si="79">C$7</f>
        <v>2007</v>
      </c>
      <c r="D175" s="59">
        <f t="shared" si="79"/>
        <v>2008</v>
      </c>
      <c r="E175" s="59">
        <f t="shared" si="79"/>
        <v>2009</v>
      </c>
      <c r="F175" s="59">
        <f t="shared" si="79"/>
        <v>2010</v>
      </c>
      <c r="G175" s="59">
        <f t="shared" si="79"/>
        <v>2011</v>
      </c>
      <c r="H175" s="59">
        <f t="shared" si="79"/>
        <v>2012</v>
      </c>
      <c r="I175" s="59">
        <f t="shared" si="79"/>
        <v>2013</v>
      </c>
      <c r="J175" s="59">
        <f t="shared" si="79"/>
        <v>2014</v>
      </c>
      <c r="K175" s="59">
        <f t="shared" si="79"/>
        <v>2015</v>
      </c>
      <c r="L175" s="64">
        <f t="shared" si="79"/>
        <v>2016</v>
      </c>
      <c r="R175" s="58"/>
      <c r="S175" s="59">
        <f t="shared" ref="S175:AB175" si="80">S$7</f>
        <v>2007</v>
      </c>
      <c r="T175" s="59">
        <f t="shared" si="80"/>
        <v>2008</v>
      </c>
      <c r="U175" s="59">
        <f t="shared" si="80"/>
        <v>2009</v>
      </c>
      <c r="V175" s="59">
        <f t="shared" si="80"/>
        <v>2010</v>
      </c>
      <c r="W175" s="59">
        <f t="shared" si="80"/>
        <v>2011</v>
      </c>
      <c r="X175" s="59">
        <f t="shared" si="80"/>
        <v>2012</v>
      </c>
      <c r="Y175" s="59">
        <f t="shared" si="80"/>
        <v>2013</v>
      </c>
      <c r="Z175" s="59">
        <f t="shared" si="80"/>
        <v>2014</v>
      </c>
      <c r="AA175" s="59">
        <f t="shared" si="80"/>
        <v>2015</v>
      </c>
      <c r="AB175" s="64">
        <f t="shared" si="80"/>
        <v>2016</v>
      </c>
    </row>
    <row r="176" ht="14.75" spans="2:28">
      <c r="B176" s="60" t="s">
        <v>48</v>
      </c>
      <c r="C176" s="61"/>
      <c r="D176" s="61"/>
      <c r="E176" s="61"/>
      <c r="F176" s="61"/>
      <c r="G176" s="61"/>
      <c r="H176" s="61"/>
      <c r="I176" s="61"/>
      <c r="J176" s="61"/>
      <c r="K176" s="61"/>
      <c r="L176" s="65"/>
      <c r="R176" s="60" t="s">
        <v>48</v>
      </c>
      <c r="S176" s="61"/>
      <c r="T176" s="61"/>
      <c r="U176" s="61"/>
      <c r="V176" s="61"/>
      <c r="W176" s="61"/>
      <c r="X176" s="61"/>
      <c r="Y176" s="61"/>
      <c r="Z176" s="61"/>
      <c r="AA176" s="61"/>
      <c r="AB176" s="65"/>
    </row>
    <row r="177" spans="3:27">
      <c r="C177" s="44"/>
      <c r="D177" s="62"/>
      <c r="E177" s="44"/>
      <c r="F177" s="44"/>
      <c r="G177" s="18"/>
      <c r="H177" s="18"/>
      <c r="I177" s="18"/>
      <c r="J177" s="18"/>
      <c r="K177" s="18"/>
      <c r="S177" s="44"/>
      <c r="T177" s="62"/>
      <c r="U177" s="44"/>
      <c r="V177" s="44"/>
      <c r="W177" s="18"/>
      <c r="X177" s="18"/>
      <c r="Y177" s="18"/>
      <c r="Z177" s="18"/>
      <c r="AA177" s="18"/>
    </row>
    <row r="178" s="2" customFormat="1" ht="15" spans="3:27">
      <c r="C178" s="1" t="s">
        <v>49</v>
      </c>
      <c r="D178" s="25"/>
      <c r="E178" s="25"/>
      <c r="F178" s="25"/>
      <c r="G178" s="25"/>
      <c r="H178" s="25"/>
      <c r="I178" s="25"/>
      <c r="J178" s="25"/>
      <c r="K178" s="25"/>
      <c r="P178" s="39"/>
      <c r="S178" s="1" t="s">
        <v>49</v>
      </c>
      <c r="T178" s="25"/>
      <c r="U178" s="25"/>
      <c r="V178" s="25"/>
      <c r="W178" s="25"/>
      <c r="X178" s="25"/>
      <c r="Y178" s="25"/>
      <c r="Z178" s="25"/>
      <c r="AA178" s="25"/>
    </row>
    <row r="179" ht="14.75" spans="3:31">
      <c r="C179" s="22">
        <f t="shared" ref="C179:L179" si="81">C$7</f>
        <v>2007</v>
      </c>
      <c r="D179" s="22">
        <f t="shared" si="81"/>
        <v>2008</v>
      </c>
      <c r="E179" s="22">
        <f t="shared" si="81"/>
        <v>2009</v>
      </c>
      <c r="F179" s="22">
        <f t="shared" si="81"/>
        <v>2010</v>
      </c>
      <c r="G179" s="22">
        <f t="shared" si="81"/>
        <v>2011</v>
      </c>
      <c r="H179" s="22">
        <f t="shared" si="81"/>
        <v>2012</v>
      </c>
      <c r="I179" s="22">
        <f t="shared" si="81"/>
        <v>2013</v>
      </c>
      <c r="J179" s="22">
        <f t="shared" si="81"/>
        <v>2014</v>
      </c>
      <c r="K179" s="22">
        <f t="shared" si="81"/>
        <v>2015</v>
      </c>
      <c r="L179" s="22">
        <f t="shared" si="81"/>
        <v>2016</v>
      </c>
      <c r="M179" s="40"/>
      <c r="N179" s="40"/>
      <c r="O179" s="40"/>
      <c r="P179" s="41"/>
      <c r="S179" s="22">
        <f t="shared" ref="S179:AB179" si="82">S$7</f>
        <v>2007</v>
      </c>
      <c r="T179" s="22">
        <f t="shared" si="82"/>
        <v>2008</v>
      </c>
      <c r="U179" s="22">
        <f t="shared" si="82"/>
        <v>2009</v>
      </c>
      <c r="V179" s="22">
        <f t="shared" si="82"/>
        <v>2010</v>
      </c>
      <c r="W179" s="22">
        <f t="shared" si="82"/>
        <v>2011</v>
      </c>
      <c r="X179" s="22">
        <f t="shared" si="82"/>
        <v>2012</v>
      </c>
      <c r="Y179" s="22">
        <f t="shared" si="82"/>
        <v>2013</v>
      </c>
      <c r="Z179" s="22">
        <f t="shared" si="82"/>
        <v>2014</v>
      </c>
      <c r="AA179" s="22">
        <f t="shared" si="82"/>
        <v>2015</v>
      </c>
      <c r="AB179" s="22">
        <f t="shared" si="82"/>
        <v>2016</v>
      </c>
      <c r="AC179" s="40"/>
      <c r="AD179" s="40"/>
      <c r="AE179" s="40"/>
    </row>
    <row r="180" ht="14.75" spans="2:31">
      <c r="B180" s="18">
        <v>1</v>
      </c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37"/>
      <c r="R180" s="18">
        <v>1</v>
      </c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2:27">
      <c r="B181" s="18">
        <v>2</v>
      </c>
      <c r="C181" s="20"/>
      <c r="D181" s="20"/>
      <c r="E181" s="20"/>
      <c r="F181" s="20"/>
      <c r="G181" s="20"/>
      <c r="H181" s="20"/>
      <c r="I181" s="20"/>
      <c r="J181" s="20"/>
      <c r="K181" s="20"/>
      <c r="R181" s="18">
        <v>2</v>
      </c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2:27">
      <c r="B182" s="18">
        <v>3</v>
      </c>
      <c r="C182" s="20"/>
      <c r="D182" s="20"/>
      <c r="E182" s="20"/>
      <c r="F182" s="20"/>
      <c r="G182" s="20"/>
      <c r="H182" s="20"/>
      <c r="I182" s="20"/>
      <c r="J182" s="20"/>
      <c r="K182" s="18"/>
      <c r="R182" s="18">
        <v>3</v>
      </c>
      <c r="S182" s="20"/>
      <c r="T182" s="20"/>
      <c r="U182" s="20"/>
      <c r="V182" s="20"/>
      <c r="W182" s="20"/>
      <c r="X182" s="20"/>
      <c r="Y182" s="20"/>
      <c r="Z182" s="20"/>
      <c r="AA182" s="18"/>
    </row>
    <row r="183" spans="2:27">
      <c r="B183" s="18">
        <v>4</v>
      </c>
      <c r="C183" s="20"/>
      <c r="D183" s="20"/>
      <c r="E183" s="20"/>
      <c r="F183" s="20"/>
      <c r="G183" s="20"/>
      <c r="H183" s="20"/>
      <c r="I183" s="20"/>
      <c r="J183" s="18"/>
      <c r="K183" s="18"/>
      <c r="R183" s="18">
        <v>4</v>
      </c>
      <c r="S183" s="20"/>
      <c r="T183" s="20"/>
      <c r="U183" s="20"/>
      <c r="V183" s="20"/>
      <c r="W183" s="20"/>
      <c r="X183" s="20"/>
      <c r="Y183" s="20"/>
      <c r="Z183" s="18"/>
      <c r="AA183" s="18"/>
    </row>
    <row r="184" spans="2:27">
      <c r="B184" s="18">
        <v>5</v>
      </c>
      <c r="C184" s="20"/>
      <c r="D184" s="20"/>
      <c r="E184" s="20"/>
      <c r="F184" s="20"/>
      <c r="G184" s="20"/>
      <c r="H184" s="20"/>
      <c r="I184" s="18"/>
      <c r="J184" s="18"/>
      <c r="K184" s="18"/>
      <c r="R184" s="18">
        <v>5</v>
      </c>
      <c r="S184" s="20"/>
      <c r="T184" s="20"/>
      <c r="U184" s="20"/>
      <c r="V184" s="20"/>
      <c r="W184" s="20"/>
      <c r="X184" s="20"/>
      <c r="Y184" s="18"/>
      <c r="Z184" s="18"/>
      <c r="AA184" s="18"/>
    </row>
    <row r="185" spans="2:27">
      <c r="B185" s="18">
        <v>6</v>
      </c>
      <c r="C185" s="20"/>
      <c r="D185" s="20"/>
      <c r="E185" s="20"/>
      <c r="F185" s="20"/>
      <c r="G185" s="20"/>
      <c r="H185" s="18"/>
      <c r="I185" s="18"/>
      <c r="J185" s="18"/>
      <c r="K185" s="18"/>
      <c r="R185" s="18">
        <v>6</v>
      </c>
      <c r="S185" s="20"/>
      <c r="T185" s="20"/>
      <c r="U185" s="20"/>
      <c r="V185" s="20"/>
      <c r="W185" s="20"/>
      <c r="X185" s="18"/>
      <c r="Y185" s="18"/>
      <c r="Z185" s="18"/>
      <c r="AA185" s="18"/>
    </row>
    <row r="186" spans="2:27">
      <c r="B186" s="18">
        <v>7</v>
      </c>
      <c r="C186" s="20"/>
      <c r="D186" s="20"/>
      <c r="E186" s="20"/>
      <c r="F186" s="20"/>
      <c r="G186" s="18"/>
      <c r="H186" s="18"/>
      <c r="I186" s="18"/>
      <c r="J186" s="18"/>
      <c r="K186" s="18"/>
      <c r="R186" s="18">
        <v>7</v>
      </c>
      <c r="S186" s="20"/>
      <c r="T186" s="20"/>
      <c r="U186" s="20"/>
      <c r="V186" s="20"/>
      <c r="W186" s="18"/>
      <c r="X186" s="18"/>
      <c r="Y186" s="18"/>
      <c r="Z186" s="18"/>
      <c r="AA186" s="18"/>
    </row>
    <row r="187" spans="2:27">
      <c r="B187" s="18">
        <v>8</v>
      </c>
      <c r="C187" s="20"/>
      <c r="D187" s="20"/>
      <c r="E187" s="20"/>
      <c r="F187" s="18"/>
      <c r="G187" s="18"/>
      <c r="H187" s="18"/>
      <c r="I187" s="18"/>
      <c r="J187" s="18"/>
      <c r="K187" s="18"/>
      <c r="R187" s="18">
        <v>8</v>
      </c>
      <c r="S187" s="20"/>
      <c r="T187" s="20"/>
      <c r="U187" s="20"/>
      <c r="V187" s="18"/>
      <c r="W187" s="18"/>
      <c r="X187" s="18"/>
      <c r="Y187" s="18"/>
      <c r="Z187" s="18"/>
      <c r="AA187" s="18"/>
    </row>
    <row r="188" spans="2:27">
      <c r="B188" s="18">
        <v>9</v>
      </c>
      <c r="C188" s="20"/>
      <c r="D188" s="20"/>
      <c r="E188" s="18"/>
      <c r="F188" s="18"/>
      <c r="G188" s="18"/>
      <c r="H188" s="18"/>
      <c r="I188" s="18"/>
      <c r="J188" s="18"/>
      <c r="K188" s="18"/>
      <c r="R188" s="18">
        <v>9</v>
      </c>
      <c r="S188" s="20"/>
      <c r="T188" s="20"/>
      <c r="U188" s="18"/>
      <c r="V188" s="18"/>
      <c r="W188" s="18"/>
      <c r="X188" s="18"/>
      <c r="Y188" s="18"/>
      <c r="Z188" s="18"/>
      <c r="AA188" s="18"/>
    </row>
    <row r="189" spans="2:27">
      <c r="B189" s="18">
        <v>10</v>
      </c>
      <c r="C189" s="20"/>
      <c r="D189" s="18"/>
      <c r="E189" s="18"/>
      <c r="F189" s="18"/>
      <c r="G189" s="18"/>
      <c r="H189" s="18"/>
      <c r="I189" s="18"/>
      <c r="J189" s="18"/>
      <c r="K189" s="18"/>
      <c r="R189" s="18">
        <v>10</v>
      </c>
      <c r="S189" s="20"/>
      <c r="T189" s="18"/>
      <c r="U189" s="18"/>
      <c r="V189" s="18"/>
      <c r="W189" s="18"/>
      <c r="X189" s="18"/>
      <c r="Y189" s="18"/>
      <c r="Z189" s="18"/>
      <c r="AA189" s="18"/>
    </row>
    <row r="190" ht="14.75" spans="2:27">
      <c r="B190" s="18"/>
      <c r="C190" s="20"/>
      <c r="D190" s="18"/>
      <c r="E190" s="18"/>
      <c r="F190" s="18"/>
      <c r="G190" s="18"/>
      <c r="H190" s="18"/>
      <c r="I190" s="18"/>
      <c r="J190" s="18"/>
      <c r="K190" s="18"/>
      <c r="R190" s="18"/>
      <c r="S190" s="20"/>
      <c r="T190" s="18"/>
      <c r="U190" s="18"/>
      <c r="V190" s="18"/>
      <c r="W190" s="18"/>
      <c r="X190" s="18"/>
      <c r="Y190" s="18"/>
      <c r="Z190" s="18"/>
      <c r="AA190" s="18"/>
    </row>
    <row r="191" spans="2:28">
      <c r="B191" s="58"/>
      <c r="C191" s="59">
        <f t="shared" ref="C191:L191" si="83">C$7</f>
        <v>2007</v>
      </c>
      <c r="D191" s="59">
        <f t="shared" si="83"/>
        <v>2008</v>
      </c>
      <c r="E191" s="59">
        <f t="shared" si="83"/>
        <v>2009</v>
      </c>
      <c r="F191" s="59">
        <f t="shared" si="83"/>
        <v>2010</v>
      </c>
      <c r="G191" s="59">
        <f t="shared" si="83"/>
        <v>2011</v>
      </c>
      <c r="H191" s="59">
        <f t="shared" si="83"/>
        <v>2012</v>
      </c>
      <c r="I191" s="59">
        <f t="shared" si="83"/>
        <v>2013</v>
      </c>
      <c r="J191" s="59">
        <f t="shared" si="83"/>
        <v>2014</v>
      </c>
      <c r="K191" s="59">
        <f t="shared" si="83"/>
        <v>2015</v>
      </c>
      <c r="L191" s="64">
        <f t="shared" si="83"/>
        <v>2016</v>
      </c>
      <c r="R191" s="58"/>
      <c r="S191" s="59">
        <f t="shared" ref="S191:AB191" si="84">S$7</f>
        <v>2007</v>
      </c>
      <c r="T191" s="59">
        <f t="shared" si="84"/>
        <v>2008</v>
      </c>
      <c r="U191" s="59">
        <f t="shared" si="84"/>
        <v>2009</v>
      </c>
      <c r="V191" s="59">
        <f t="shared" si="84"/>
        <v>2010</v>
      </c>
      <c r="W191" s="59">
        <f t="shared" si="84"/>
        <v>2011</v>
      </c>
      <c r="X191" s="59">
        <f t="shared" si="84"/>
        <v>2012</v>
      </c>
      <c r="Y191" s="59">
        <f t="shared" si="84"/>
        <v>2013</v>
      </c>
      <c r="Z191" s="59">
        <f t="shared" si="84"/>
        <v>2014</v>
      </c>
      <c r="AA191" s="59">
        <f t="shared" si="84"/>
        <v>2015</v>
      </c>
      <c r="AB191" s="64">
        <f t="shared" si="84"/>
        <v>2016</v>
      </c>
    </row>
    <row r="192" ht="14.75" spans="2:28">
      <c r="B192" s="63" t="s">
        <v>13</v>
      </c>
      <c r="C192" s="61"/>
      <c r="D192" s="61"/>
      <c r="E192" s="61"/>
      <c r="F192" s="61"/>
      <c r="G192" s="61"/>
      <c r="H192" s="61"/>
      <c r="I192" s="61"/>
      <c r="J192" s="61"/>
      <c r="K192" s="61"/>
      <c r="L192" s="65"/>
      <c r="R192" s="63" t="s">
        <v>13</v>
      </c>
      <c r="S192" s="61"/>
      <c r="T192" s="61"/>
      <c r="U192" s="61"/>
      <c r="V192" s="61"/>
      <c r="W192" s="61"/>
      <c r="X192" s="61"/>
      <c r="Y192" s="61"/>
      <c r="Z192" s="61"/>
      <c r="AA192" s="61"/>
      <c r="AB192" s="65"/>
    </row>
    <row r="193" spans="2:28">
      <c r="B193" s="44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R193" s="44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</row>
    <row r="194" s="2" customFormat="1" ht="15" spans="3:27">
      <c r="C194" s="1" t="s">
        <v>50</v>
      </c>
      <c r="D194" s="25"/>
      <c r="E194" s="25"/>
      <c r="F194" s="25"/>
      <c r="G194" s="25"/>
      <c r="H194" s="25"/>
      <c r="I194" s="25"/>
      <c r="J194" s="25"/>
      <c r="K194" s="25"/>
      <c r="P194" s="39"/>
      <c r="S194" s="1" t="s">
        <v>50</v>
      </c>
      <c r="T194" s="25"/>
      <c r="U194" s="25"/>
      <c r="V194" s="25"/>
      <c r="W194" s="25"/>
      <c r="X194" s="25"/>
      <c r="Y194" s="25"/>
      <c r="Z194" s="25"/>
      <c r="AA194" s="25"/>
    </row>
    <row r="195" ht="14.75" spans="3:31">
      <c r="C195" s="22">
        <f t="shared" ref="C195:L195" si="85">C$7</f>
        <v>2007</v>
      </c>
      <c r="D195" s="22">
        <f t="shared" si="85"/>
        <v>2008</v>
      </c>
      <c r="E195" s="22">
        <f t="shared" si="85"/>
        <v>2009</v>
      </c>
      <c r="F195" s="22">
        <f t="shared" si="85"/>
        <v>2010</v>
      </c>
      <c r="G195" s="22">
        <f t="shared" si="85"/>
        <v>2011</v>
      </c>
      <c r="H195" s="22">
        <f t="shared" si="85"/>
        <v>2012</v>
      </c>
      <c r="I195" s="22">
        <f t="shared" si="85"/>
        <v>2013</v>
      </c>
      <c r="J195" s="22">
        <f t="shared" si="85"/>
        <v>2014</v>
      </c>
      <c r="K195" s="22">
        <f t="shared" si="85"/>
        <v>2015</v>
      </c>
      <c r="L195" s="22">
        <f t="shared" si="85"/>
        <v>2016</v>
      </c>
      <c r="M195" s="40"/>
      <c r="N195" s="40"/>
      <c r="O195" s="40"/>
      <c r="P195" s="41"/>
      <c r="S195" s="22">
        <f t="shared" ref="S195:AB195" si="86">S$7</f>
        <v>2007</v>
      </c>
      <c r="T195" s="22">
        <f t="shared" si="86"/>
        <v>2008</v>
      </c>
      <c r="U195" s="22">
        <f t="shared" si="86"/>
        <v>2009</v>
      </c>
      <c r="V195" s="22">
        <f t="shared" si="86"/>
        <v>2010</v>
      </c>
      <c r="W195" s="22">
        <f t="shared" si="86"/>
        <v>2011</v>
      </c>
      <c r="X195" s="22">
        <f t="shared" si="86"/>
        <v>2012</v>
      </c>
      <c r="Y195" s="22">
        <f t="shared" si="86"/>
        <v>2013</v>
      </c>
      <c r="Z195" s="22">
        <f t="shared" si="86"/>
        <v>2014</v>
      </c>
      <c r="AA195" s="22">
        <f t="shared" si="86"/>
        <v>2015</v>
      </c>
      <c r="AB195" s="22">
        <f t="shared" si="86"/>
        <v>2016</v>
      </c>
      <c r="AC195" s="40"/>
      <c r="AD195" s="40"/>
      <c r="AE195" s="40"/>
    </row>
    <row r="196" ht="14.75" spans="2:31">
      <c r="B196" s="18">
        <v>1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37"/>
      <c r="R196" s="18">
        <v>1</v>
      </c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2:27">
      <c r="B197" s="18">
        <v>2</v>
      </c>
      <c r="C197" s="20"/>
      <c r="D197" s="20"/>
      <c r="E197" s="20"/>
      <c r="F197" s="20"/>
      <c r="G197" s="20"/>
      <c r="H197" s="20"/>
      <c r="I197" s="20"/>
      <c r="J197" s="20"/>
      <c r="K197" s="20"/>
      <c r="R197" s="18">
        <v>2</v>
      </c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2:27">
      <c r="B198" s="18">
        <v>3</v>
      </c>
      <c r="C198" s="20"/>
      <c r="D198" s="20"/>
      <c r="E198" s="20"/>
      <c r="F198" s="20"/>
      <c r="G198" s="20"/>
      <c r="H198" s="20"/>
      <c r="I198" s="20"/>
      <c r="J198" s="20"/>
      <c r="K198" s="18"/>
      <c r="R198" s="18">
        <v>3</v>
      </c>
      <c r="S198" s="20"/>
      <c r="T198" s="20"/>
      <c r="U198" s="20"/>
      <c r="V198" s="20"/>
      <c r="W198" s="20"/>
      <c r="X198" s="20"/>
      <c r="Y198" s="20"/>
      <c r="Z198" s="20"/>
      <c r="AA198" s="18"/>
    </row>
    <row r="199" spans="2:27">
      <c r="B199" s="18">
        <v>4</v>
      </c>
      <c r="C199" s="20"/>
      <c r="D199" s="20"/>
      <c r="E199" s="20"/>
      <c r="F199" s="20"/>
      <c r="G199" s="20"/>
      <c r="H199" s="20"/>
      <c r="I199" s="20"/>
      <c r="J199" s="18"/>
      <c r="K199" s="18"/>
      <c r="R199" s="18">
        <v>4</v>
      </c>
      <c r="S199" s="20"/>
      <c r="T199" s="20"/>
      <c r="U199" s="20"/>
      <c r="V199" s="20"/>
      <c r="W199" s="20"/>
      <c r="X199" s="20"/>
      <c r="Y199" s="20"/>
      <c r="Z199" s="18"/>
      <c r="AA199" s="18"/>
    </row>
    <row r="200" spans="2:27">
      <c r="B200" s="18">
        <v>5</v>
      </c>
      <c r="C200" s="20"/>
      <c r="D200" s="20"/>
      <c r="E200" s="20"/>
      <c r="F200" s="20"/>
      <c r="G200" s="20"/>
      <c r="H200" s="20"/>
      <c r="I200" s="18"/>
      <c r="J200" s="18"/>
      <c r="K200" s="18"/>
      <c r="R200" s="18">
        <v>5</v>
      </c>
      <c r="S200" s="20"/>
      <c r="T200" s="20"/>
      <c r="U200" s="20"/>
      <c r="V200" s="20"/>
      <c r="W200" s="20"/>
      <c r="X200" s="20"/>
      <c r="Y200" s="18"/>
      <c r="Z200" s="18"/>
      <c r="AA200" s="18"/>
    </row>
    <row r="201" spans="2:27">
      <c r="B201" s="18">
        <v>6</v>
      </c>
      <c r="C201" s="20"/>
      <c r="D201" s="20"/>
      <c r="E201" s="20"/>
      <c r="F201" s="20"/>
      <c r="G201" s="20"/>
      <c r="H201" s="18"/>
      <c r="I201" s="18"/>
      <c r="J201" s="18"/>
      <c r="K201" s="18"/>
      <c r="R201" s="18">
        <v>6</v>
      </c>
      <c r="S201" s="20"/>
      <c r="T201" s="20"/>
      <c r="U201" s="20"/>
      <c r="V201" s="20"/>
      <c r="W201" s="20"/>
      <c r="X201" s="18"/>
      <c r="Y201" s="18"/>
      <c r="Z201" s="18"/>
      <c r="AA201" s="18"/>
    </row>
    <row r="202" spans="2:27">
      <c r="B202" s="18">
        <v>7</v>
      </c>
      <c r="C202" s="20"/>
      <c r="D202" s="20"/>
      <c r="E202" s="20"/>
      <c r="F202" s="20"/>
      <c r="G202" s="18"/>
      <c r="H202" s="18"/>
      <c r="I202" s="18"/>
      <c r="J202" s="18"/>
      <c r="K202" s="18"/>
      <c r="R202" s="18">
        <v>7</v>
      </c>
      <c r="S202" s="20"/>
      <c r="T202" s="20"/>
      <c r="U202" s="20"/>
      <c r="V202" s="20"/>
      <c r="W202" s="18"/>
      <c r="X202" s="18"/>
      <c r="Y202" s="18"/>
      <c r="Z202" s="18"/>
      <c r="AA202" s="18"/>
    </row>
    <row r="203" spans="2:27">
      <c r="B203" s="18">
        <v>8</v>
      </c>
      <c r="C203" s="20"/>
      <c r="D203" s="20"/>
      <c r="E203" s="20"/>
      <c r="F203" s="18"/>
      <c r="G203" s="18"/>
      <c r="H203" s="18"/>
      <c r="I203" s="18"/>
      <c r="J203" s="18"/>
      <c r="K203" s="18"/>
      <c r="R203" s="18">
        <v>8</v>
      </c>
      <c r="S203" s="20"/>
      <c r="T203" s="20"/>
      <c r="U203" s="20"/>
      <c r="V203" s="18"/>
      <c r="W203" s="18"/>
      <c r="X203" s="18"/>
      <c r="Y203" s="18"/>
      <c r="Z203" s="18"/>
      <c r="AA203" s="18"/>
    </row>
    <row r="204" spans="2:27">
      <c r="B204" s="18">
        <v>9</v>
      </c>
      <c r="C204" s="20"/>
      <c r="D204" s="20"/>
      <c r="E204" s="18"/>
      <c r="F204" s="18"/>
      <c r="G204" s="18"/>
      <c r="H204" s="18"/>
      <c r="I204" s="18"/>
      <c r="J204" s="18"/>
      <c r="K204" s="18"/>
      <c r="R204" s="18">
        <v>9</v>
      </c>
      <c r="S204" s="20"/>
      <c r="T204" s="20"/>
      <c r="U204" s="18"/>
      <c r="V204" s="18"/>
      <c r="W204" s="18"/>
      <c r="X204" s="18"/>
      <c r="Y204" s="18"/>
      <c r="Z204" s="18"/>
      <c r="AA204" s="18"/>
    </row>
    <row r="205" spans="2:27">
      <c r="B205" s="18">
        <v>10</v>
      </c>
      <c r="C205" s="20"/>
      <c r="D205" s="18"/>
      <c r="E205" s="18"/>
      <c r="F205" s="18"/>
      <c r="G205" s="18"/>
      <c r="H205" s="18"/>
      <c r="I205" s="18"/>
      <c r="J205" s="18"/>
      <c r="K205" s="18"/>
      <c r="R205" s="18">
        <v>10</v>
      </c>
      <c r="S205" s="20"/>
      <c r="T205" s="18"/>
      <c r="U205" s="18"/>
      <c r="V205" s="18"/>
      <c r="W205" s="18"/>
      <c r="X205" s="18"/>
      <c r="Y205" s="18"/>
      <c r="Z205" s="18"/>
      <c r="AA205" s="18"/>
    </row>
    <row r="207" s="1" customFormat="1" ht="15" spans="1:27">
      <c r="A207" s="21"/>
      <c r="B207" s="21" t="s">
        <v>51</v>
      </c>
      <c r="C207" s="21"/>
      <c r="D207" s="21"/>
      <c r="E207" s="21"/>
      <c r="F207" s="21"/>
      <c r="G207" s="21"/>
      <c r="H207" s="21"/>
      <c r="I207" s="21"/>
      <c r="J207" s="21"/>
      <c r="K207" s="21"/>
      <c r="P207" s="38"/>
      <c r="Q207" s="21"/>
      <c r="R207" s="21" t="s">
        <v>52</v>
      </c>
      <c r="S207" s="21"/>
      <c r="T207" s="21"/>
      <c r="U207" s="21"/>
      <c r="V207" s="21"/>
      <c r="W207" s="21"/>
      <c r="X207" s="21"/>
      <c r="Y207" s="21"/>
      <c r="Z207" s="21"/>
      <c r="AA207" s="21"/>
    </row>
    <row r="208" s="1" customFormat="1" ht="15.75" spans="1:3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N208" s="84"/>
      <c r="O208" s="84"/>
      <c r="P208" s="38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D208" s="84"/>
      <c r="AE208" s="84"/>
    </row>
    <row r="209" ht="15" customHeight="1" spans="2:31">
      <c r="B209" s="66" t="s">
        <v>53</v>
      </c>
      <c r="C209" s="67" t="s">
        <v>54</v>
      </c>
      <c r="D209" s="67" t="s">
        <v>55</v>
      </c>
      <c r="E209" s="67" t="s">
        <v>56</v>
      </c>
      <c r="F209" s="67" t="s">
        <v>57</v>
      </c>
      <c r="G209" s="67" t="s">
        <v>58</v>
      </c>
      <c r="H209" s="68" t="s">
        <v>59</v>
      </c>
      <c r="I209" s="68"/>
      <c r="J209" s="68"/>
      <c r="K209" s="68"/>
      <c r="L209" s="67" t="s">
        <v>60</v>
      </c>
      <c r="M209" s="68" t="s">
        <v>61</v>
      </c>
      <c r="N209" s="85" t="s">
        <v>62</v>
      </c>
      <c r="O209" s="86"/>
      <c r="P209" s="38"/>
      <c r="R209" s="66" t="s">
        <v>53</v>
      </c>
      <c r="S209" s="67" t="s">
        <v>54</v>
      </c>
      <c r="T209" s="67" t="s">
        <v>55</v>
      </c>
      <c r="U209" s="67" t="s">
        <v>56</v>
      </c>
      <c r="V209" s="67" t="s">
        <v>57</v>
      </c>
      <c r="W209" s="67" t="s">
        <v>58</v>
      </c>
      <c r="X209" s="68" t="s">
        <v>59</v>
      </c>
      <c r="Y209" s="68"/>
      <c r="Z209" s="68"/>
      <c r="AA209" s="68"/>
      <c r="AB209" s="67" t="s">
        <v>60</v>
      </c>
      <c r="AC209" s="68" t="s">
        <v>61</v>
      </c>
      <c r="AD209" s="85" t="s">
        <v>62</v>
      </c>
      <c r="AE209" s="86"/>
    </row>
    <row r="210" ht="42" spans="2:31">
      <c r="B210" s="69"/>
      <c r="C210" s="70"/>
      <c r="D210" s="70"/>
      <c r="E210" s="70"/>
      <c r="F210" s="70"/>
      <c r="G210" s="70"/>
      <c r="H210" s="70" t="s">
        <v>54</v>
      </c>
      <c r="I210" s="70" t="s">
        <v>55</v>
      </c>
      <c r="J210" s="70" t="s">
        <v>56</v>
      </c>
      <c r="K210" s="70" t="s">
        <v>57</v>
      </c>
      <c r="L210" s="70"/>
      <c r="M210" s="87"/>
      <c r="N210" s="88"/>
      <c r="O210" s="86"/>
      <c r="P210" s="38"/>
      <c r="R210" s="69"/>
      <c r="S210" s="70"/>
      <c r="T210" s="70"/>
      <c r="U210" s="70"/>
      <c r="V210" s="70"/>
      <c r="W210" s="70"/>
      <c r="X210" s="70" t="s">
        <v>54</v>
      </c>
      <c r="Y210" s="70" t="s">
        <v>55</v>
      </c>
      <c r="Z210" s="70" t="s">
        <v>56</v>
      </c>
      <c r="AA210" s="70" t="s">
        <v>57</v>
      </c>
      <c r="AB210" s="70"/>
      <c r="AC210" s="87"/>
      <c r="AD210" s="88"/>
      <c r="AE210" s="86"/>
    </row>
    <row r="211" ht="28" spans="2:31">
      <c r="B211" s="69"/>
      <c r="C211" s="71" t="s">
        <v>63</v>
      </c>
      <c r="D211" s="71" t="s">
        <v>64</v>
      </c>
      <c r="E211" s="71" t="s">
        <v>65</v>
      </c>
      <c r="F211" s="72" t="s">
        <v>66</v>
      </c>
      <c r="G211" s="71" t="s">
        <v>67</v>
      </c>
      <c r="H211" s="71" t="s">
        <v>68</v>
      </c>
      <c r="I211" s="71" t="s">
        <v>69</v>
      </c>
      <c r="J211" s="71" t="s">
        <v>70</v>
      </c>
      <c r="K211" s="72" t="s">
        <v>71</v>
      </c>
      <c r="L211" s="72" t="s">
        <v>72</v>
      </c>
      <c r="M211" s="72" t="s">
        <v>73</v>
      </c>
      <c r="N211" s="89" t="s">
        <v>74</v>
      </c>
      <c r="O211" s="90"/>
      <c r="P211" s="38"/>
      <c r="R211" s="69"/>
      <c r="S211" s="71" t="s">
        <v>63</v>
      </c>
      <c r="T211" s="71" t="s">
        <v>64</v>
      </c>
      <c r="U211" s="71" t="s">
        <v>65</v>
      </c>
      <c r="V211" s="72" t="s">
        <v>66</v>
      </c>
      <c r="W211" s="71" t="s">
        <v>67</v>
      </c>
      <c r="X211" s="71" t="s">
        <v>68</v>
      </c>
      <c r="Y211" s="71" t="s">
        <v>69</v>
      </c>
      <c r="Z211" s="71" t="s">
        <v>70</v>
      </c>
      <c r="AA211" s="72" t="s">
        <v>71</v>
      </c>
      <c r="AB211" s="72" t="s">
        <v>72</v>
      </c>
      <c r="AC211" s="72" t="s">
        <v>73</v>
      </c>
      <c r="AD211" s="89" t="s">
        <v>74</v>
      </c>
      <c r="AE211" s="90"/>
    </row>
    <row r="212" ht="15" spans="2:31">
      <c r="B212" s="69" t="s">
        <v>75</v>
      </c>
      <c r="C212" s="71"/>
      <c r="D212" s="71"/>
      <c r="E212" s="71"/>
      <c r="F212" s="72"/>
      <c r="G212" s="71"/>
      <c r="H212" s="71"/>
      <c r="I212" s="71"/>
      <c r="J212" s="71"/>
      <c r="K212" s="72"/>
      <c r="L212" s="72"/>
      <c r="M212" s="72"/>
      <c r="N212" s="89"/>
      <c r="O212" s="90"/>
      <c r="P212" s="38"/>
      <c r="R212" s="69" t="s">
        <v>75</v>
      </c>
      <c r="S212" s="71"/>
      <c r="T212" s="71"/>
      <c r="U212" s="71"/>
      <c r="V212" s="72"/>
      <c r="W212" s="71"/>
      <c r="X212" s="71"/>
      <c r="Y212" s="71"/>
      <c r="Z212" s="71"/>
      <c r="AA212" s="72"/>
      <c r="AB212" s="72"/>
      <c r="AC212" s="72"/>
      <c r="AD212" s="89"/>
      <c r="AE212" s="90"/>
    </row>
    <row r="213" ht="15" spans="2:31">
      <c r="B213" s="73">
        <v>2007</v>
      </c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91"/>
      <c r="O213" s="18"/>
      <c r="P213" s="38"/>
      <c r="R213" s="73">
        <v>2007</v>
      </c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91"/>
      <c r="AE213" s="18"/>
    </row>
    <row r="214" ht="15" spans="2:31">
      <c r="B214" s="73">
        <v>2008</v>
      </c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91"/>
      <c r="O214" s="18"/>
      <c r="P214" s="38"/>
      <c r="R214" s="73">
        <v>2008</v>
      </c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91"/>
      <c r="AE214" s="18"/>
    </row>
    <row r="215" ht="15" spans="2:31">
      <c r="B215" s="75">
        <v>2009</v>
      </c>
      <c r="C215" s="76"/>
      <c r="D215" s="76"/>
      <c r="E215" s="76"/>
      <c r="F215" s="74"/>
      <c r="G215" s="74"/>
      <c r="H215" s="77"/>
      <c r="I215" s="74"/>
      <c r="J215" s="74"/>
      <c r="K215" s="74"/>
      <c r="L215" s="74"/>
      <c r="M215" s="74"/>
      <c r="N215" s="91"/>
      <c r="O215" s="18"/>
      <c r="P215" s="38"/>
      <c r="R215" s="75">
        <v>2009</v>
      </c>
      <c r="S215" s="76"/>
      <c r="T215" s="76"/>
      <c r="U215" s="76"/>
      <c r="V215" s="74"/>
      <c r="W215" s="74"/>
      <c r="X215" s="77"/>
      <c r="Y215" s="74"/>
      <c r="Z215" s="74"/>
      <c r="AA215" s="74"/>
      <c r="AB215" s="74"/>
      <c r="AC215" s="74"/>
      <c r="AD215" s="91"/>
      <c r="AE215" s="18"/>
    </row>
    <row r="216" ht="15" spans="2:31">
      <c r="B216" s="75">
        <v>2010</v>
      </c>
      <c r="C216" s="76"/>
      <c r="D216" s="76"/>
      <c r="E216" s="76"/>
      <c r="F216" s="76"/>
      <c r="G216" s="74"/>
      <c r="H216" s="77"/>
      <c r="I216" s="76"/>
      <c r="J216" s="74"/>
      <c r="K216" s="74"/>
      <c r="L216" s="74"/>
      <c r="M216" s="74"/>
      <c r="N216" s="91"/>
      <c r="O216" s="18"/>
      <c r="P216" s="38"/>
      <c r="R216" s="75">
        <v>2010</v>
      </c>
      <c r="S216" s="76"/>
      <c r="T216" s="76"/>
      <c r="U216" s="76"/>
      <c r="V216" s="76"/>
      <c r="W216" s="74"/>
      <c r="X216" s="77"/>
      <c r="Y216" s="76"/>
      <c r="Z216" s="74"/>
      <c r="AA216" s="74"/>
      <c r="AB216" s="74"/>
      <c r="AC216" s="74"/>
      <c r="AD216" s="91"/>
      <c r="AE216" s="18"/>
    </row>
    <row r="217" ht="15" spans="2:31">
      <c r="B217" s="75">
        <v>2011</v>
      </c>
      <c r="C217" s="76"/>
      <c r="D217" s="76"/>
      <c r="E217" s="76"/>
      <c r="F217" s="76"/>
      <c r="G217" s="74"/>
      <c r="H217" s="77"/>
      <c r="I217" s="76"/>
      <c r="J217" s="74"/>
      <c r="K217" s="74"/>
      <c r="L217" s="74"/>
      <c r="M217" s="74"/>
      <c r="N217" s="91"/>
      <c r="O217" s="18"/>
      <c r="P217" s="38"/>
      <c r="R217" s="75">
        <v>2011</v>
      </c>
      <c r="S217" s="76"/>
      <c r="T217" s="76"/>
      <c r="U217" s="76"/>
      <c r="V217" s="76"/>
      <c r="W217" s="74"/>
      <c r="X217" s="77"/>
      <c r="Y217" s="76"/>
      <c r="Z217" s="74"/>
      <c r="AA217" s="74"/>
      <c r="AB217" s="74"/>
      <c r="AC217" s="74"/>
      <c r="AD217" s="91"/>
      <c r="AE217" s="18"/>
    </row>
    <row r="218" ht="15" spans="2:31">
      <c r="B218" s="75">
        <v>2012</v>
      </c>
      <c r="C218" s="76"/>
      <c r="D218" s="76"/>
      <c r="E218" s="76"/>
      <c r="F218" s="76"/>
      <c r="G218" s="74"/>
      <c r="H218" s="77"/>
      <c r="I218" s="76"/>
      <c r="J218" s="74"/>
      <c r="K218" s="74"/>
      <c r="L218" s="74"/>
      <c r="M218" s="74"/>
      <c r="N218" s="91"/>
      <c r="O218" s="18"/>
      <c r="P218" s="38"/>
      <c r="R218" s="75">
        <v>2012</v>
      </c>
      <c r="S218" s="76"/>
      <c r="T218" s="76"/>
      <c r="U218" s="76"/>
      <c r="V218" s="76"/>
      <c r="W218" s="74"/>
      <c r="X218" s="77"/>
      <c r="Y218" s="76"/>
      <c r="Z218" s="74"/>
      <c r="AA218" s="74"/>
      <c r="AB218" s="74"/>
      <c r="AC218" s="74"/>
      <c r="AD218" s="91"/>
      <c r="AE218" s="18"/>
    </row>
    <row r="219" ht="15" spans="2:31">
      <c r="B219" s="75">
        <v>2013</v>
      </c>
      <c r="C219" s="76"/>
      <c r="D219" s="76"/>
      <c r="E219" s="76"/>
      <c r="F219" s="76"/>
      <c r="G219" s="74"/>
      <c r="H219" s="77"/>
      <c r="I219" s="76"/>
      <c r="J219" s="74"/>
      <c r="K219" s="74"/>
      <c r="L219" s="74"/>
      <c r="M219" s="74"/>
      <c r="N219" s="91"/>
      <c r="O219" s="18"/>
      <c r="P219" s="38"/>
      <c r="R219" s="75">
        <v>2013</v>
      </c>
      <c r="S219" s="76"/>
      <c r="T219" s="76"/>
      <c r="U219" s="76"/>
      <c r="V219" s="76"/>
      <c r="W219" s="74"/>
      <c r="X219" s="77"/>
      <c r="Y219" s="76"/>
      <c r="Z219" s="74"/>
      <c r="AA219" s="74"/>
      <c r="AB219" s="74"/>
      <c r="AC219" s="74"/>
      <c r="AD219" s="91"/>
      <c r="AE219" s="18"/>
    </row>
    <row r="220" ht="15" spans="2:31">
      <c r="B220" s="75">
        <v>2014</v>
      </c>
      <c r="C220" s="76"/>
      <c r="D220" s="76"/>
      <c r="E220" s="76"/>
      <c r="F220" s="76"/>
      <c r="G220" s="74"/>
      <c r="H220" s="77"/>
      <c r="I220" s="76"/>
      <c r="J220" s="74"/>
      <c r="K220" s="74"/>
      <c r="L220" s="74"/>
      <c r="M220" s="74"/>
      <c r="N220" s="91"/>
      <c r="O220" s="18"/>
      <c r="P220" s="38"/>
      <c r="R220" s="75">
        <v>2014</v>
      </c>
      <c r="S220" s="76"/>
      <c r="T220" s="76"/>
      <c r="U220" s="76"/>
      <c r="V220" s="76"/>
      <c r="W220" s="74"/>
      <c r="X220" s="77"/>
      <c r="Y220" s="76"/>
      <c r="Z220" s="74"/>
      <c r="AA220" s="74"/>
      <c r="AB220" s="74"/>
      <c r="AC220" s="74"/>
      <c r="AD220" s="91"/>
      <c r="AE220" s="18"/>
    </row>
    <row r="221" ht="15" spans="2:31">
      <c r="B221" s="75">
        <v>2015</v>
      </c>
      <c r="C221" s="76"/>
      <c r="D221" s="76"/>
      <c r="E221" s="76"/>
      <c r="F221" s="76"/>
      <c r="G221" s="74"/>
      <c r="H221" s="77"/>
      <c r="I221" s="76"/>
      <c r="J221" s="74"/>
      <c r="K221" s="74"/>
      <c r="L221" s="74"/>
      <c r="M221" s="74"/>
      <c r="N221" s="91"/>
      <c r="O221" s="18"/>
      <c r="P221" s="38"/>
      <c r="R221" s="75">
        <v>2015</v>
      </c>
      <c r="S221" s="76"/>
      <c r="T221" s="76"/>
      <c r="U221" s="76"/>
      <c r="V221" s="76"/>
      <c r="W221" s="74"/>
      <c r="X221" s="77"/>
      <c r="Y221" s="76"/>
      <c r="Z221" s="74"/>
      <c r="AA221" s="74"/>
      <c r="AB221" s="74"/>
      <c r="AC221" s="74"/>
      <c r="AD221" s="91"/>
      <c r="AE221" s="18"/>
    </row>
    <row r="222" ht="15" spans="2:31">
      <c r="B222" s="75">
        <v>2016</v>
      </c>
      <c r="C222" s="76"/>
      <c r="D222" s="76"/>
      <c r="E222" s="76"/>
      <c r="F222" s="76"/>
      <c r="G222" s="74"/>
      <c r="H222" s="77"/>
      <c r="I222" s="76"/>
      <c r="J222" s="74"/>
      <c r="K222" s="74"/>
      <c r="L222" s="74"/>
      <c r="M222" s="74"/>
      <c r="N222" s="91"/>
      <c r="O222" s="18"/>
      <c r="P222" s="38"/>
      <c r="R222" s="75">
        <v>2016</v>
      </c>
      <c r="S222" s="76"/>
      <c r="T222" s="76"/>
      <c r="U222" s="76"/>
      <c r="V222" s="76"/>
      <c r="W222" s="74"/>
      <c r="X222" s="77"/>
      <c r="Y222" s="76"/>
      <c r="Z222" s="74"/>
      <c r="AA222" s="74"/>
      <c r="AB222" s="74"/>
      <c r="AC222" s="74"/>
      <c r="AD222" s="91"/>
      <c r="AE222" s="18"/>
    </row>
    <row r="223" s="4" customFormat="1" ht="15" spans="2:31">
      <c r="B223" s="78" t="s">
        <v>76</v>
      </c>
      <c r="C223" s="79"/>
      <c r="D223" s="79"/>
      <c r="E223" s="79"/>
      <c r="F223" s="79"/>
      <c r="G223" s="80"/>
      <c r="H223" s="81"/>
      <c r="I223" s="79"/>
      <c r="J223" s="80"/>
      <c r="K223" s="80"/>
      <c r="L223" s="80"/>
      <c r="M223" s="80"/>
      <c r="N223" s="92"/>
      <c r="O223" s="18"/>
      <c r="P223" s="38"/>
      <c r="R223" s="78" t="s">
        <v>76</v>
      </c>
      <c r="S223" s="79"/>
      <c r="T223" s="79"/>
      <c r="U223" s="79"/>
      <c r="V223" s="79"/>
      <c r="W223" s="80"/>
      <c r="X223" s="81"/>
      <c r="Y223" s="79"/>
      <c r="Z223" s="80"/>
      <c r="AA223" s="80"/>
      <c r="AB223" s="80"/>
      <c r="AC223" s="80"/>
      <c r="AD223" s="92"/>
      <c r="AE223" s="18"/>
    </row>
    <row r="224" ht="14.4" customHeight="1" spans="2:30">
      <c r="B224" s="82" t="s">
        <v>77</v>
      </c>
      <c r="C224" s="83">
        <f t="shared" ref="C224:N224" si="87">SUM(C212:C222)</f>
        <v>0</v>
      </c>
      <c r="D224" s="83">
        <f t="shared" si="87"/>
        <v>0</v>
      </c>
      <c r="E224" s="83">
        <f t="shared" si="87"/>
        <v>0</v>
      </c>
      <c r="F224" s="83">
        <f t="shared" si="87"/>
        <v>0</v>
      </c>
      <c r="G224" s="83">
        <f t="shared" si="87"/>
        <v>0</v>
      </c>
      <c r="H224" s="83">
        <f t="shared" si="87"/>
        <v>0</v>
      </c>
      <c r="I224" s="83">
        <f t="shared" si="87"/>
        <v>0</v>
      </c>
      <c r="J224" s="83">
        <f t="shared" si="87"/>
        <v>0</v>
      </c>
      <c r="K224" s="83">
        <f t="shared" si="87"/>
        <v>0</v>
      </c>
      <c r="L224" s="83">
        <f t="shared" si="87"/>
        <v>0</v>
      </c>
      <c r="M224" s="83">
        <f t="shared" si="87"/>
        <v>0</v>
      </c>
      <c r="N224" s="93">
        <f t="shared" si="87"/>
        <v>0</v>
      </c>
      <c r="P224" s="94"/>
      <c r="R224" s="82" t="s">
        <v>77</v>
      </c>
      <c r="S224" s="83">
        <f t="shared" ref="S224:AD224" si="88">SUM(S212:S222)</f>
        <v>0</v>
      </c>
      <c r="T224" s="83">
        <f t="shared" si="88"/>
        <v>0</v>
      </c>
      <c r="U224" s="83">
        <f t="shared" si="88"/>
        <v>0</v>
      </c>
      <c r="V224" s="83">
        <f t="shared" si="88"/>
        <v>0</v>
      </c>
      <c r="W224" s="83">
        <f t="shared" si="88"/>
        <v>0</v>
      </c>
      <c r="X224" s="83">
        <f t="shared" si="88"/>
        <v>0</v>
      </c>
      <c r="Y224" s="83">
        <f t="shared" si="88"/>
        <v>0</v>
      </c>
      <c r="Z224" s="83">
        <f t="shared" si="88"/>
        <v>0</v>
      </c>
      <c r="AA224" s="83">
        <f t="shared" si="88"/>
        <v>0</v>
      </c>
      <c r="AB224" s="83">
        <f t="shared" si="88"/>
        <v>0</v>
      </c>
      <c r="AC224" s="83">
        <f t="shared" si="88"/>
        <v>0</v>
      </c>
      <c r="AD224" s="93">
        <f t="shared" si="88"/>
        <v>0</v>
      </c>
    </row>
    <row r="225" ht="14.4" customHeight="1"/>
    <row r="226" ht="14.4" customHeight="1"/>
  </sheetData>
  <mergeCells count="22">
    <mergeCell ref="A2:N2"/>
    <mergeCell ref="Q2:AD2"/>
    <mergeCell ref="H209:K209"/>
    <mergeCell ref="X209:AA209"/>
    <mergeCell ref="B209:B211"/>
    <mergeCell ref="C209:C210"/>
    <mergeCell ref="D209:D210"/>
    <mergeCell ref="E209:E210"/>
    <mergeCell ref="F209:F210"/>
    <mergeCell ref="G209:G210"/>
    <mergeCell ref="L209:L210"/>
    <mergeCell ref="M209:M210"/>
    <mergeCell ref="N209:N210"/>
    <mergeCell ref="R209:R211"/>
    <mergeCell ref="S209:S210"/>
    <mergeCell ref="T209:T210"/>
    <mergeCell ref="U209:U210"/>
    <mergeCell ref="V209:V210"/>
    <mergeCell ref="W209:W210"/>
    <mergeCell ref="AB209:AB210"/>
    <mergeCell ref="AC209:AC210"/>
    <mergeCell ref="AD209:AD210"/>
  </mergeCells>
  <dataValidations count="1">
    <dataValidation type="list" allowBlank="1" showInputMessage="1" showErrorMessage="1" sqref="D177 T177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205"/>
  <sheetViews>
    <sheetView topLeftCell="A182" workbookViewId="0">
      <selection activeCell="H157" sqref="H157"/>
    </sheetView>
  </sheetViews>
  <sheetFormatPr defaultColWidth="9" defaultRowHeight="14"/>
  <cols>
    <col min="1" max="1" width="10.3363636363636" style="4" customWidth="1"/>
    <col min="2" max="2" width="21" style="4" customWidth="1"/>
    <col min="3" max="12" width="13.7818181818182" style="4" customWidth="1"/>
    <col min="13" max="13" width="11.6636363636364" style="4" customWidth="1"/>
    <col min="14" max="15" width="11.3363636363636" style="4" customWidth="1"/>
    <col min="16" max="16" width="0.554545454545455" style="5" customWidth="1"/>
    <col min="17" max="17" width="10.3363636363636" style="4" customWidth="1"/>
    <col min="18" max="18" width="21" style="4" customWidth="1"/>
    <col min="19" max="28" width="13.7818181818182" style="4" customWidth="1"/>
    <col min="29" max="29" width="11.6636363636364" style="4" customWidth="1"/>
    <col min="30" max="31" width="11.3363636363636" style="4" customWidth="1"/>
    <col min="32" max="32" width="11.1090909090909" style="4" customWidth="1"/>
    <col min="33" max="33" width="11.2181818181818" style="4" customWidth="1"/>
    <col min="34" max="34" width="12" style="4" customWidth="1"/>
    <col min="35" max="35" width="9.89090909090909" style="4" customWidth="1"/>
    <col min="36" max="36" width="8" style="4" customWidth="1"/>
    <col min="37" max="37" width="9" style="4"/>
    <col min="38" max="38" width="9" style="4" customWidth="1"/>
    <col min="39" max="39" width="9.66363636363636" style="4" customWidth="1"/>
    <col min="40" max="40" width="9.89090909090909" style="4" customWidth="1"/>
    <col min="41" max="16384" width="9" style="4"/>
  </cols>
  <sheetData>
    <row r="1" spans="1:31">
      <c r="A1" s="6"/>
      <c r="B1" s="6" t="s">
        <v>15</v>
      </c>
      <c r="N1" s="6"/>
      <c r="O1" s="6"/>
      <c r="Q1" s="6"/>
      <c r="R1" s="6" t="s">
        <v>15</v>
      </c>
      <c r="AD1" s="6"/>
      <c r="AE1" s="6"/>
    </row>
    <row r="2" ht="32.25" customHeight="1" spans="1:31">
      <c r="A2" s="7" t="s">
        <v>78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Q2" s="7" t="s">
        <v>79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ht="15" spans="3:23">
      <c r="C3" s="4" t="s">
        <v>18</v>
      </c>
      <c r="G3" s="1"/>
      <c r="S3" s="4" t="s">
        <v>18</v>
      </c>
      <c r="W3" s="1"/>
    </row>
    <row r="4" spans="1:28">
      <c r="A4" s="8"/>
      <c r="B4" s="9" t="s">
        <v>1</v>
      </c>
      <c r="L4" s="4" t="s">
        <v>19</v>
      </c>
      <c r="Q4" s="8"/>
      <c r="R4" s="9" t="s">
        <v>1</v>
      </c>
      <c r="AB4" s="4" t="s">
        <v>19</v>
      </c>
    </row>
    <row r="5" ht="15" spans="1:18">
      <c r="A5" s="8"/>
      <c r="B5" s="10" t="s">
        <v>20</v>
      </c>
      <c r="Q5" s="8"/>
      <c r="R5" s="10" t="s">
        <v>21</v>
      </c>
    </row>
    <row r="6" ht="14.75" spans="1:18">
      <c r="A6" s="8"/>
      <c r="B6" s="9"/>
      <c r="Q6" s="8"/>
      <c r="R6" s="9"/>
    </row>
    <row r="7" spans="2:31">
      <c r="B7" s="11" t="s">
        <v>22</v>
      </c>
      <c r="C7" s="12">
        <v>2007</v>
      </c>
      <c r="D7" s="12">
        <v>2008</v>
      </c>
      <c r="E7" s="12">
        <v>2009</v>
      </c>
      <c r="F7" s="12">
        <v>2010</v>
      </c>
      <c r="G7" s="12">
        <v>2011</v>
      </c>
      <c r="H7" s="12">
        <v>2012</v>
      </c>
      <c r="I7" s="12">
        <v>2013</v>
      </c>
      <c r="J7" s="12">
        <v>2014</v>
      </c>
      <c r="K7" s="12">
        <v>2015</v>
      </c>
      <c r="L7" s="30">
        <v>2016</v>
      </c>
      <c r="M7" s="31"/>
      <c r="N7" s="31"/>
      <c r="O7" s="31"/>
      <c r="P7" s="32"/>
      <c r="R7" s="11" t="s">
        <v>22</v>
      </c>
      <c r="S7" s="12">
        <v>2007</v>
      </c>
      <c r="T7" s="12">
        <v>2008</v>
      </c>
      <c r="U7" s="12">
        <v>2009</v>
      </c>
      <c r="V7" s="12">
        <v>2010</v>
      </c>
      <c r="W7" s="12">
        <v>2011</v>
      </c>
      <c r="X7" s="12">
        <v>2012</v>
      </c>
      <c r="Y7" s="12">
        <v>2013</v>
      </c>
      <c r="Z7" s="12">
        <v>2014</v>
      </c>
      <c r="AA7" s="12">
        <v>2015</v>
      </c>
      <c r="AB7" s="30">
        <v>2016</v>
      </c>
      <c r="AC7" s="31"/>
      <c r="AD7" s="31"/>
      <c r="AE7" s="31"/>
    </row>
    <row r="8" spans="2:31">
      <c r="B8" s="13" t="s">
        <v>23</v>
      </c>
      <c r="C8" s="14">
        <v>10493072.64004</v>
      </c>
      <c r="D8" s="14">
        <v>10318545.7165</v>
      </c>
      <c r="E8" s="14">
        <v>9913677.9736</v>
      </c>
      <c r="F8" s="14">
        <v>9696666.36092</v>
      </c>
      <c r="G8" s="14">
        <v>9870966.814464</v>
      </c>
      <c r="H8" s="14">
        <v>9890050.62614</v>
      </c>
      <c r="I8" s="14">
        <v>9883602.7713</v>
      </c>
      <c r="J8" s="14">
        <v>10096686</v>
      </c>
      <c r="K8" s="14">
        <v>10334931.82179</v>
      </c>
      <c r="L8" s="33">
        <v>10516733.64437</v>
      </c>
      <c r="M8" s="34"/>
      <c r="N8" s="34"/>
      <c r="O8" s="34"/>
      <c r="P8" s="35"/>
      <c r="R8" s="13" t="s">
        <v>24</v>
      </c>
      <c r="S8" s="14">
        <v>10493072.64004</v>
      </c>
      <c r="T8" s="14">
        <v>10318545.7165</v>
      </c>
      <c r="U8" s="14">
        <v>9913677.9736</v>
      </c>
      <c r="V8" s="14">
        <v>9696666.36092</v>
      </c>
      <c r="W8" s="14">
        <v>9870966.814464</v>
      </c>
      <c r="X8" s="14">
        <v>9890050.62614</v>
      </c>
      <c r="Y8" s="14">
        <v>9883602.7713</v>
      </c>
      <c r="Z8" s="14">
        <v>10096686</v>
      </c>
      <c r="AA8" s="14">
        <v>10334931.82179</v>
      </c>
      <c r="AB8" s="33">
        <v>10516733.64437</v>
      </c>
      <c r="AC8" s="34"/>
      <c r="AD8" s="34"/>
      <c r="AE8" s="34"/>
    </row>
    <row r="9" ht="14.75" spans="2:31">
      <c r="B9" s="15" t="s">
        <v>25</v>
      </c>
      <c r="C9" s="16">
        <v>0.0177963895627751</v>
      </c>
      <c r="D9" s="17">
        <f t="shared" ref="D9:L9" si="0">D8/C8-1</f>
        <v>-0.0166325850899032</v>
      </c>
      <c r="E9" s="17">
        <f t="shared" si="0"/>
        <v>-0.0392368996585041</v>
      </c>
      <c r="F9" s="17">
        <f t="shared" si="0"/>
        <v>-0.0218901212302737</v>
      </c>
      <c r="G9" s="17">
        <f t="shared" si="0"/>
        <v>0.0179752965665059</v>
      </c>
      <c r="H9" s="17">
        <f t="shared" si="0"/>
        <v>0.00193332750830799</v>
      </c>
      <c r="I9" s="17">
        <f t="shared" si="0"/>
        <v>-0.000651953673822536</v>
      </c>
      <c r="J9" s="17">
        <f t="shared" si="0"/>
        <v>0.0215592667603715</v>
      </c>
      <c r="K9" s="17">
        <f t="shared" si="0"/>
        <v>0.0235964376618227</v>
      </c>
      <c r="L9" s="36">
        <f t="shared" si="0"/>
        <v>0.0175910035706954</v>
      </c>
      <c r="M9" s="20"/>
      <c r="N9" s="20"/>
      <c r="O9" s="20"/>
      <c r="P9" s="37"/>
      <c r="R9" s="15" t="s">
        <v>25</v>
      </c>
      <c r="S9" s="16">
        <v>0.0177963895627751</v>
      </c>
      <c r="T9" s="17">
        <f t="shared" ref="T9" si="1">T8/S8-1</f>
        <v>-0.0166325850899032</v>
      </c>
      <c r="U9" s="17">
        <f t="shared" ref="U9" si="2">U8/T8-1</f>
        <v>-0.0392368996585041</v>
      </c>
      <c r="V9" s="17">
        <f t="shared" ref="V9" si="3">V8/U8-1</f>
        <v>-0.0218901212302737</v>
      </c>
      <c r="W9" s="17">
        <f t="shared" ref="W9" si="4">W8/V8-1</f>
        <v>0.0179752965665059</v>
      </c>
      <c r="X9" s="17">
        <f t="shared" ref="X9" si="5">X8/W8-1</f>
        <v>0.00193332750830799</v>
      </c>
      <c r="Y9" s="17">
        <f t="shared" ref="Y9" si="6">Y8/X8-1</f>
        <v>-0.000651953673822536</v>
      </c>
      <c r="Z9" s="17">
        <f t="shared" ref="Z9" si="7">Z8/Y8-1</f>
        <v>0.0215592667603715</v>
      </c>
      <c r="AA9" s="17">
        <f t="shared" ref="AA9" si="8">AA8/Z8-1</f>
        <v>0.0235964376618227</v>
      </c>
      <c r="AB9" s="36">
        <f t="shared" ref="AB9" si="9">AB8/AA8-1</f>
        <v>0.0175910035706954</v>
      </c>
      <c r="AC9" s="20"/>
      <c r="AD9" s="20"/>
      <c r="AE9" s="20"/>
    </row>
    <row r="10" spans="1:31">
      <c r="A10" s="18"/>
      <c r="B10" s="18"/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37"/>
      <c r="Q10" s="18"/>
      <c r="R10" s="18"/>
      <c r="S10" s="19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="1" customFormat="1" ht="15" spans="1:27">
      <c r="A11" s="21"/>
      <c r="B11" s="21" t="s">
        <v>26</v>
      </c>
      <c r="C11" s="21"/>
      <c r="D11" s="21"/>
      <c r="E11" s="21"/>
      <c r="F11" s="21"/>
      <c r="G11" s="21"/>
      <c r="H11" s="21"/>
      <c r="I11" s="21"/>
      <c r="J11" s="21"/>
      <c r="K11" s="21"/>
      <c r="P11" s="38"/>
      <c r="Q11" s="21"/>
      <c r="R11" s="21" t="s">
        <v>27</v>
      </c>
      <c r="S11" s="21"/>
      <c r="T11" s="21"/>
      <c r="U11" s="21"/>
      <c r="V11" s="21"/>
      <c r="W11" s="21"/>
      <c r="X11" s="21"/>
      <c r="Y11" s="21"/>
      <c r="Z11" s="21"/>
      <c r="AA11" s="21"/>
    </row>
    <row r="12" s="2" customFormat="1" ht="15" spans="3:19">
      <c r="C12" s="1" t="s">
        <v>28</v>
      </c>
      <c r="P12" s="39"/>
      <c r="S12" s="1" t="s">
        <v>28</v>
      </c>
    </row>
    <row r="13" ht="14.75" spans="2:31">
      <c r="B13" s="6" t="s">
        <v>29</v>
      </c>
      <c r="C13" s="22">
        <f t="shared" ref="C13:L13" si="10">C$7</f>
        <v>2007</v>
      </c>
      <c r="D13" s="22">
        <f t="shared" si="10"/>
        <v>2008</v>
      </c>
      <c r="E13" s="22">
        <f t="shared" si="10"/>
        <v>2009</v>
      </c>
      <c r="F13" s="22">
        <f t="shared" si="10"/>
        <v>2010</v>
      </c>
      <c r="G13" s="22">
        <f t="shared" si="10"/>
        <v>2011</v>
      </c>
      <c r="H13" s="22">
        <f t="shared" si="10"/>
        <v>2012</v>
      </c>
      <c r="I13" s="22">
        <f t="shared" si="10"/>
        <v>2013</v>
      </c>
      <c r="J13" s="22">
        <f t="shared" si="10"/>
        <v>2014</v>
      </c>
      <c r="K13" s="22">
        <f t="shared" si="10"/>
        <v>2015</v>
      </c>
      <c r="L13" s="22">
        <f t="shared" si="10"/>
        <v>2016</v>
      </c>
      <c r="M13" s="40"/>
      <c r="N13" s="40"/>
      <c r="O13" s="40"/>
      <c r="P13" s="41"/>
      <c r="R13" s="6" t="s">
        <v>29</v>
      </c>
      <c r="S13" s="22">
        <f t="shared" ref="S13:AB13" si="11">S$7</f>
        <v>2007</v>
      </c>
      <c r="T13" s="22">
        <f t="shared" si="11"/>
        <v>2008</v>
      </c>
      <c r="U13" s="22">
        <f t="shared" si="11"/>
        <v>2009</v>
      </c>
      <c r="V13" s="22">
        <f t="shared" si="11"/>
        <v>2010</v>
      </c>
      <c r="W13" s="22">
        <f t="shared" si="11"/>
        <v>2011</v>
      </c>
      <c r="X13" s="22">
        <f t="shared" si="11"/>
        <v>2012</v>
      </c>
      <c r="Y13" s="22">
        <f t="shared" si="11"/>
        <v>2013</v>
      </c>
      <c r="Z13" s="22">
        <f t="shared" si="11"/>
        <v>2014</v>
      </c>
      <c r="AA13" s="22">
        <f t="shared" si="11"/>
        <v>2015</v>
      </c>
      <c r="AB13" s="22">
        <f t="shared" si="11"/>
        <v>2016</v>
      </c>
      <c r="AC13" s="40"/>
      <c r="AD13" s="40"/>
      <c r="AE13" s="40"/>
    </row>
    <row r="14" ht="14.75" spans="2:31">
      <c r="B14" s="23">
        <v>1</v>
      </c>
      <c r="C14" s="14">
        <v>6296108.301645</v>
      </c>
      <c r="D14" s="14">
        <v>6393498.22612783</v>
      </c>
      <c r="E14" s="14">
        <v>6055598.72219461</v>
      </c>
      <c r="F14" s="14">
        <v>6213687.22559925</v>
      </c>
      <c r="G14" s="14">
        <v>6856270.33967501</v>
      </c>
      <c r="H14" s="14">
        <v>6687425.40833207</v>
      </c>
      <c r="I14" s="14">
        <v>6078252.4838335</v>
      </c>
      <c r="J14" s="14">
        <v>6028276.22245003</v>
      </c>
      <c r="K14" s="14">
        <v>6063565.21839492</v>
      </c>
      <c r="L14" s="14">
        <v>6379301.61416852</v>
      </c>
      <c r="M14" s="14"/>
      <c r="N14" s="14"/>
      <c r="O14" s="14"/>
      <c r="P14" s="42"/>
      <c r="R14" s="23">
        <v>1</v>
      </c>
      <c r="S14" s="14">
        <v>6296108.301645</v>
      </c>
      <c r="T14" s="14">
        <v>6393498.22612783</v>
      </c>
      <c r="U14" s="14">
        <v>6055598.72219461</v>
      </c>
      <c r="V14" s="14">
        <v>6213687.22559925</v>
      </c>
      <c r="W14" s="14">
        <v>6856270.33967501</v>
      </c>
      <c r="X14" s="14">
        <v>6687425.40833207</v>
      </c>
      <c r="Y14" s="14">
        <v>6078252.4838335</v>
      </c>
      <c r="Z14" s="14">
        <v>6028276.22245003</v>
      </c>
      <c r="AA14" s="14">
        <v>6063565.21839492</v>
      </c>
      <c r="AB14" s="14">
        <v>6379301.61416852</v>
      </c>
      <c r="AC14" s="14"/>
      <c r="AD14" s="14"/>
      <c r="AE14" s="14"/>
    </row>
    <row r="15" spans="2:31">
      <c r="B15" s="23">
        <v>2</v>
      </c>
      <c r="C15" s="14">
        <v>6255413.54345214</v>
      </c>
      <c r="D15" s="14">
        <v>6368313.46105975</v>
      </c>
      <c r="E15" s="14">
        <v>6025150.78775931</v>
      </c>
      <c r="F15" s="14">
        <v>6450835.17687739</v>
      </c>
      <c r="G15" s="14">
        <v>6907356.5157459</v>
      </c>
      <c r="H15" s="14">
        <v>6709826.90126315</v>
      </c>
      <c r="I15" s="14">
        <v>5988197.73942911</v>
      </c>
      <c r="J15" s="14">
        <v>6030499.67705925</v>
      </c>
      <c r="K15" s="14">
        <v>6262166.11550501</v>
      </c>
      <c r="L15" s="14"/>
      <c r="M15" s="14"/>
      <c r="N15" s="14"/>
      <c r="O15" s="14"/>
      <c r="P15" s="42"/>
      <c r="R15" s="23">
        <v>2</v>
      </c>
      <c r="S15" s="14">
        <v>6255413.54345214</v>
      </c>
      <c r="T15" s="14">
        <v>6368313.46105975</v>
      </c>
      <c r="U15" s="14">
        <v>6025150.78775931</v>
      </c>
      <c r="V15" s="14">
        <v>6450835.17687739</v>
      </c>
      <c r="W15" s="14">
        <v>6907356.5157459</v>
      </c>
      <c r="X15" s="14">
        <v>6709826.90126315</v>
      </c>
      <c r="Y15" s="14">
        <v>5988197.73942911</v>
      </c>
      <c r="Z15" s="14">
        <v>6030499.67705925</v>
      </c>
      <c r="AA15" s="14">
        <v>6262166.11550501</v>
      </c>
      <c r="AB15" s="14"/>
      <c r="AC15" s="14"/>
      <c r="AD15" s="14"/>
      <c r="AE15" s="14"/>
    </row>
    <row r="16" spans="2:31">
      <c r="B16" s="23">
        <v>3</v>
      </c>
      <c r="C16" s="14">
        <v>6149678.1626179</v>
      </c>
      <c r="D16" s="14">
        <v>6361928.57374366</v>
      </c>
      <c r="E16" s="14">
        <v>6002001.66002386</v>
      </c>
      <c r="F16" s="14">
        <v>6453903.6452023</v>
      </c>
      <c r="G16" s="14">
        <v>7052832.31076918</v>
      </c>
      <c r="H16" s="14">
        <v>6705814.93669849</v>
      </c>
      <c r="I16" s="14">
        <v>5941304.94785339</v>
      </c>
      <c r="J16" s="14">
        <v>6049996.30071103</v>
      </c>
      <c r="K16" s="14"/>
      <c r="L16" s="14"/>
      <c r="M16" s="14"/>
      <c r="N16" s="14"/>
      <c r="O16" s="14"/>
      <c r="P16" s="42"/>
      <c r="R16" s="23">
        <v>3</v>
      </c>
      <c r="S16" s="14">
        <v>6149678.1626179</v>
      </c>
      <c r="T16" s="14">
        <v>6361928.57374366</v>
      </c>
      <c r="U16" s="14">
        <v>6002001.66002386</v>
      </c>
      <c r="V16" s="14">
        <v>6453903.6452023</v>
      </c>
      <c r="W16" s="14">
        <v>7052832.31076918</v>
      </c>
      <c r="X16" s="14">
        <v>6705814.93669849</v>
      </c>
      <c r="Y16" s="14">
        <v>5941304.94785339</v>
      </c>
      <c r="Z16" s="14">
        <v>6049996.30071103</v>
      </c>
      <c r="AA16" s="14"/>
      <c r="AB16" s="14"/>
      <c r="AC16" s="14"/>
      <c r="AD16" s="14"/>
      <c r="AE16" s="14"/>
    </row>
    <row r="17" spans="2:31">
      <c r="B17" s="23">
        <v>4</v>
      </c>
      <c r="C17" s="14">
        <v>5988833.57513274</v>
      </c>
      <c r="D17" s="14">
        <v>6332452.49362763</v>
      </c>
      <c r="E17" s="14">
        <v>5971832.28551391</v>
      </c>
      <c r="F17" s="14">
        <v>6511114.11480725</v>
      </c>
      <c r="G17" s="14">
        <v>7048675.60405191</v>
      </c>
      <c r="H17" s="14">
        <v>6651553.34384619</v>
      </c>
      <c r="I17" s="14">
        <v>5912097.54731544</v>
      </c>
      <c r="J17" s="14"/>
      <c r="K17" s="14"/>
      <c r="L17" s="14"/>
      <c r="M17" s="14"/>
      <c r="N17" s="14"/>
      <c r="O17" s="14"/>
      <c r="P17" s="42"/>
      <c r="R17" s="23">
        <v>4</v>
      </c>
      <c r="S17" s="14">
        <v>5988833.57513274</v>
      </c>
      <c r="T17" s="14">
        <v>6332452.49362763</v>
      </c>
      <c r="U17" s="14">
        <v>5971832.28551391</v>
      </c>
      <c r="V17" s="14">
        <v>6511114.11480725</v>
      </c>
      <c r="W17" s="14">
        <v>7048675.60405191</v>
      </c>
      <c r="X17" s="14">
        <v>6651553.34384619</v>
      </c>
      <c r="Y17" s="14">
        <v>5912097.54731544</v>
      </c>
      <c r="Z17" s="14"/>
      <c r="AA17" s="14"/>
      <c r="AB17" s="14"/>
      <c r="AC17" s="14"/>
      <c r="AD17" s="14"/>
      <c r="AE17" s="14"/>
    </row>
    <row r="18" spans="2:31">
      <c r="B18" s="23">
        <v>5</v>
      </c>
      <c r="C18" s="14">
        <v>5917432.71993422</v>
      </c>
      <c r="D18" s="14">
        <v>6321753.06317488</v>
      </c>
      <c r="E18" s="14">
        <v>5961931.76350498</v>
      </c>
      <c r="F18" s="14">
        <v>6488101.90359693</v>
      </c>
      <c r="G18" s="14">
        <v>7059874.78018891</v>
      </c>
      <c r="H18" s="14">
        <v>6614204.61698226</v>
      </c>
      <c r="I18" s="14"/>
      <c r="J18" s="14"/>
      <c r="K18" s="14"/>
      <c r="L18" s="14"/>
      <c r="M18" s="14"/>
      <c r="N18" s="14"/>
      <c r="O18" s="14"/>
      <c r="P18" s="42"/>
      <c r="R18" s="23">
        <v>5</v>
      </c>
      <c r="S18" s="14">
        <v>5917432.71993422</v>
      </c>
      <c r="T18" s="14">
        <v>6321753.06317488</v>
      </c>
      <c r="U18" s="14">
        <v>5961931.76350498</v>
      </c>
      <c r="V18" s="14">
        <v>6488101.90359693</v>
      </c>
      <c r="W18" s="14">
        <v>7059874.78018891</v>
      </c>
      <c r="X18" s="14">
        <v>6614204.61698226</v>
      </c>
      <c r="Y18" s="14"/>
      <c r="Z18" s="14"/>
      <c r="AA18" s="14"/>
      <c r="AB18" s="14"/>
      <c r="AC18" s="14"/>
      <c r="AD18" s="14"/>
      <c r="AE18" s="14"/>
    </row>
    <row r="19" spans="2:31">
      <c r="B19" s="23">
        <v>6</v>
      </c>
      <c r="C19" s="14">
        <v>5893314.82251138</v>
      </c>
      <c r="D19" s="14">
        <v>6283238.18175414</v>
      </c>
      <c r="E19" s="14">
        <v>5967578.62464302</v>
      </c>
      <c r="F19" s="14">
        <v>6497686.63676957</v>
      </c>
      <c r="G19" s="14">
        <v>7050531.13865709</v>
      </c>
      <c r="H19" s="14"/>
      <c r="I19" s="14"/>
      <c r="J19" s="14"/>
      <c r="K19" s="14"/>
      <c r="L19" s="14"/>
      <c r="M19" s="14"/>
      <c r="N19" s="14"/>
      <c r="O19" s="14"/>
      <c r="P19" s="42"/>
      <c r="R19" s="23">
        <v>6</v>
      </c>
      <c r="S19" s="14">
        <v>5893314.82251138</v>
      </c>
      <c r="T19" s="14">
        <v>6283238.18175414</v>
      </c>
      <c r="U19" s="14">
        <v>5967578.62464302</v>
      </c>
      <c r="V19" s="14">
        <v>6497686.63676957</v>
      </c>
      <c r="W19" s="14">
        <v>7050531.13865709</v>
      </c>
      <c r="X19" s="14"/>
      <c r="Y19" s="14"/>
      <c r="Z19" s="14"/>
      <c r="AA19" s="14"/>
      <c r="AB19" s="14"/>
      <c r="AC19" s="14"/>
      <c r="AD19" s="14"/>
      <c r="AE19" s="14"/>
    </row>
    <row r="20" spans="2:31">
      <c r="B20" s="23">
        <v>7</v>
      </c>
      <c r="C20" s="14">
        <v>5825072.47252174</v>
      </c>
      <c r="D20" s="14">
        <v>6269546.76962853</v>
      </c>
      <c r="E20" s="14">
        <v>5970863.81659457</v>
      </c>
      <c r="F20" s="14">
        <v>6508720.01225811</v>
      </c>
      <c r="G20" s="14"/>
      <c r="H20" s="14"/>
      <c r="I20" s="14"/>
      <c r="J20" s="14"/>
      <c r="K20" s="14"/>
      <c r="L20" s="14"/>
      <c r="M20" s="14"/>
      <c r="N20" s="14"/>
      <c r="O20" s="14"/>
      <c r="P20" s="42"/>
      <c r="R20" s="23">
        <v>7</v>
      </c>
      <c r="S20" s="14">
        <v>5825072.47252174</v>
      </c>
      <c r="T20" s="14">
        <v>6269546.76962853</v>
      </c>
      <c r="U20" s="14">
        <v>5970863.81659457</v>
      </c>
      <c r="V20" s="14">
        <v>6508720.01225811</v>
      </c>
      <c r="W20" s="14"/>
      <c r="X20" s="14"/>
      <c r="Y20" s="14"/>
      <c r="Z20" s="14"/>
      <c r="AA20" s="14"/>
      <c r="AB20" s="14"/>
      <c r="AC20" s="14"/>
      <c r="AD20" s="14"/>
      <c r="AE20" s="14"/>
    </row>
    <row r="21" spans="2:31">
      <c r="B21" s="23">
        <v>8</v>
      </c>
      <c r="C21" s="14">
        <v>5831945.62562157</v>
      </c>
      <c r="D21" s="14">
        <v>6305984.93398245</v>
      </c>
      <c r="E21" s="14">
        <v>5975695.72297671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42"/>
      <c r="R21" s="23">
        <v>8</v>
      </c>
      <c r="S21" s="14">
        <v>5831945.62562157</v>
      </c>
      <c r="T21" s="14">
        <v>6305984.93398245</v>
      </c>
      <c r="U21" s="14">
        <v>5975695.72297671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2:31">
      <c r="B22" s="23">
        <v>9</v>
      </c>
      <c r="C22" s="14">
        <v>5831732.97377572</v>
      </c>
      <c r="D22" s="14">
        <v>6295490.47103797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42"/>
      <c r="R22" s="23">
        <v>9</v>
      </c>
      <c r="S22" s="14">
        <v>5831732.97377572</v>
      </c>
      <c r="T22" s="14">
        <v>6295490.47103797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2:31">
      <c r="B23" s="23">
        <v>10</v>
      </c>
      <c r="C23" s="14">
        <v>5842732.6995427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42"/>
      <c r="R23" s="23">
        <v>10</v>
      </c>
      <c r="S23" s="14">
        <v>5842732.6995427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5" s="2" customFormat="1" ht="15" spans="3:27">
      <c r="C25" s="24" t="s">
        <v>30</v>
      </c>
      <c r="D25" s="25"/>
      <c r="E25" s="25"/>
      <c r="F25" s="25"/>
      <c r="G25" s="25"/>
      <c r="H25" s="25"/>
      <c r="I25" s="25"/>
      <c r="J25" s="25"/>
      <c r="K25" s="25"/>
      <c r="P25" s="39"/>
      <c r="S25" s="24" t="s">
        <v>30</v>
      </c>
      <c r="T25" s="25"/>
      <c r="U25" s="25"/>
      <c r="V25" s="25"/>
      <c r="W25" s="25"/>
      <c r="X25" s="25"/>
      <c r="Y25" s="25"/>
      <c r="Z25" s="25"/>
      <c r="AA25" s="25"/>
    </row>
    <row r="26" ht="14.75" spans="3:31">
      <c r="C26" s="22">
        <f t="shared" ref="C26:L26" si="12">C$7</f>
        <v>2007</v>
      </c>
      <c r="D26" s="22">
        <f t="shared" si="12"/>
        <v>2008</v>
      </c>
      <c r="E26" s="22">
        <f t="shared" si="12"/>
        <v>2009</v>
      </c>
      <c r="F26" s="22">
        <f t="shared" si="12"/>
        <v>2010</v>
      </c>
      <c r="G26" s="22">
        <f t="shared" si="12"/>
        <v>2011</v>
      </c>
      <c r="H26" s="22">
        <f t="shared" si="12"/>
        <v>2012</v>
      </c>
      <c r="I26" s="22">
        <f t="shared" si="12"/>
        <v>2013</v>
      </c>
      <c r="J26" s="22">
        <f t="shared" si="12"/>
        <v>2014</v>
      </c>
      <c r="K26" s="22">
        <f t="shared" si="12"/>
        <v>2015</v>
      </c>
      <c r="L26" s="22">
        <f t="shared" si="12"/>
        <v>2016</v>
      </c>
      <c r="M26" s="40"/>
      <c r="N26" s="40"/>
      <c r="O26" s="40"/>
      <c r="P26" s="41"/>
      <c r="S26" s="22">
        <f t="shared" ref="S26:AB26" si="13">S$7</f>
        <v>2007</v>
      </c>
      <c r="T26" s="22">
        <f t="shared" si="13"/>
        <v>2008</v>
      </c>
      <c r="U26" s="22">
        <f t="shared" si="13"/>
        <v>2009</v>
      </c>
      <c r="V26" s="22">
        <f t="shared" si="13"/>
        <v>2010</v>
      </c>
      <c r="W26" s="22">
        <f t="shared" si="13"/>
        <v>2011</v>
      </c>
      <c r="X26" s="22">
        <f t="shared" si="13"/>
        <v>2012</v>
      </c>
      <c r="Y26" s="22">
        <f t="shared" si="13"/>
        <v>2013</v>
      </c>
      <c r="Z26" s="22">
        <f t="shared" si="13"/>
        <v>2014</v>
      </c>
      <c r="AA26" s="22">
        <f t="shared" si="13"/>
        <v>2015</v>
      </c>
      <c r="AB26" s="22">
        <f t="shared" si="13"/>
        <v>2016</v>
      </c>
      <c r="AC26" s="40"/>
      <c r="AD26" s="40"/>
      <c r="AE26" s="40"/>
    </row>
    <row r="27" ht="14.75" spans="2:27">
      <c r="B27" s="4">
        <v>1</v>
      </c>
      <c r="C27" s="26"/>
      <c r="D27" s="26"/>
      <c r="E27" s="26"/>
      <c r="F27" s="26"/>
      <c r="G27" s="26"/>
      <c r="H27" s="26"/>
      <c r="I27" s="26"/>
      <c r="J27" s="26"/>
      <c r="K27" s="26"/>
      <c r="R27" s="4">
        <v>1</v>
      </c>
      <c r="S27" s="26"/>
      <c r="T27" s="26"/>
      <c r="U27" s="26"/>
      <c r="V27" s="26"/>
      <c r="W27" s="26"/>
      <c r="X27" s="26"/>
      <c r="Y27" s="26"/>
      <c r="Z27" s="26"/>
      <c r="AA27" s="26"/>
    </row>
    <row r="28" spans="2:27">
      <c r="B28" s="4">
        <v>2</v>
      </c>
      <c r="C28" s="26">
        <f t="shared" ref="C28:K31" si="14">C15/C14</f>
        <v>0.99353652188889</v>
      </c>
      <c r="D28" s="26">
        <f t="shared" si="14"/>
        <v>0.996060878696241</v>
      </c>
      <c r="E28" s="26">
        <f t="shared" si="14"/>
        <v>0.994971936577682</v>
      </c>
      <c r="F28" s="26">
        <f t="shared" si="14"/>
        <v>1.03816541494093</v>
      </c>
      <c r="G28" s="26">
        <f t="shared" si="14"/>
        <v>1.00745101542675</v>
      </c>
      <c r="H28" s="26">
        <f t="shared" si="14"/>
        <v>1.00334979331555</v>
      </c>
      <c r="I28" s="26">
        <f t="shared" si="14"/>
        <v>0.98518410601667</v>
      </c>
      <c r="J28" s="26">
        <f t="shared" si="14"/>
        <v>1.00036883754612</v>
      </c>
      <c r="K28" s="26">
        <f t="shared" si="14"/>
        <v>1.03275315593334</v>
      </c>
      <c r="R28" s="4">
        <v>2</v>
      </c>
      <c r="S28" s="26">
        <f t="shared" ref="S28:AA28" si="15">S15/S14</f>
        <v>0.99353652188889</v>
      </c>
      <c r="T28" s="26">
        <f t="shared" si="15"/>
        <v>0.996060878696241</v>
      </c>
      <c r="U28" s="26">
        <f t="shared" si="15"/>
        <v>0.994971936577682</v>
      </c>
      <c r="V28" s="26">
        <f t="shared" si="15"/>
        <v>1.03816541494093</v>
      </c>
      <c r="W28" s="26">
        <f t="shared" si="15"/>
        <v>1.00745101542675</v>
      </c>
      <c r="X28" s="26">
        <f t="shared" si="15"/>
        <v>1.00334979331555</v>
      </c>
      <c r="Y28" s="26">
        <f t="shared" si="15"/>
        <v>0.98518410601667</v>
      </c>
      <c r="Z28" s="26">
        <f t="shared" si="15"/>
        <v>1.00036883754612</v>
      </c>
      <c r="AA28" s="26">
        <f t="shared" si="15"/>
        <v>1.03275315593334</v>
      </c>
    </row>
    <row r="29" spans="2:27">
      <c r="B29" s="4">
        <v>3</v>
      </c>
      <c r="C29" s="26">
        <f t="shared" si="14"/>
        <v>0.983096979903924</v>
      </c>
      <c r="D29" s="26">
        <f t="shared" si="14"/>
        <v>0.998997397449869</v>
      </c>
      <c r="E29" s="26">
        <f t="shared" si="14"/>
        <v>0.996157917278604</v>
      </c>
      <c r="F29" s="26">
        <f t="shared" si="14"/>
        <v>1.00047566993122</v>
      </c>
      <c r="G29" s="26">
        <f t="shared" si="14"/>
        <v>1.02106099412875</v>
      </c>
      <c r="H29" s="26">
        <f t="shared" si="14"/>
        <v>0.999402076294411</v>
      </c>
      <c r="I29" s="26">
        <f t="shared" si="14"/>
        <v>0.992169131078127</v>
      </c>
      <c r="J29" s="26">
        <f t="shared" si="14"/>
        <v>1.0032330030173</v>
      </c>
      <c r="K29" s="26"/>
      <c r="R29" s="4">
        <v>3</v>
      </c>
      <c r="S29" s="26">
        <f t="shared" ref="S29:Z29" si="16">S16/S15</f>
        <v>0.983096979903924</v>
      </c>
      <c r="T29" s="26">
        <f t="shared" si="16"/>
        <v>0.998997397449869</v>
      </c>
      <c r="U29" s="26">
        <f t="shared" si="16"/>
        <v>0.996157917278604</v>
      </c>
      <c r="V29" s="26">
        <f t="shared" si="16"/>
        <v>1.00047566993122</v>
      </c>
      <c r="W29" s="26">
        <f t="shared" si="16"/>
        <v>1.02106099412875</v>
      </c>
      <c r="X29" s="26">
        <f t="shared" si="16"/>
        <v>0.999402076294411</v>
      </c>
      <c r="Y29" s="26">
        <f t="shared" si="16"/>
        <v>0.992169131078127</v>
      </c>
      <c r="Z29" s="26">
        <f t="shared" si="16"/>
        <v>1.0032330030173</v>
      </c>
      <c r="AA29" s="26"/>
    </row>
    <row r="30" spans="2:27">
      <c r="B30" s="4">
        <v>4</v>
      </c>
      <c r="C30" s="26">
        <f t="shared" si="14"/>
        <v>0.973845039816409</v>
      </c>
      <c r="D30" s="26">
        <f t="shared" si="14"/>
        <v>0.9953668011556</v>
      </c>
      <c r="E30" s="26">
        <f t="shared" si="14"/>
        <v>0.9949734478231</v>
      </c>
      <c r="F30" s="26">
        <f t="shared" si="14"/>
        <v>1.00886447532378</v>
      </c>
      <c r="G30" s="26">
        <f t="shared" si="14"/>
        <v>0.999410632986279</v>
      </c>
      <c r="H30" s="26">
        <f t="shared" si="14"/>
        <v>0.991908277612115</v>
      </c>
      <c r="I30" s="26">
        <f t="shared" si="14"/>
        <v>0.995084009187494</v>
      </c>
      <c r="J30" s="26"/>
      <c r="K30" s="26"/>
      <c r="R30" s="4">
        <v>4</v>
      </c>
      <c r="S30" s="26">
        <f t="shared" ref="S30:Y30" si="17">S17/S16</f>
        <v>0.973845039816409</v>
      </c>
      <c r="T30" s="26">
        <f t="shared" si="17"/>
        <v>0.9953668011556</v>
      </c>
      <c r="U30" s="26">
        <f t="shared" si="17"/>
        <v>0.9949734478231</v>
      </c>
      <c r="V30" s="26">
        <f t="shared" si="17"/>
        <v>1.00886447532378</v>
      </c>
      <c r="W30" s="26">
        <f t="shared" si="17"/>
        <v>0.999410632986279</v>
      </c>
      <c r="X30" s="26">
        <f t="shared" si="17"/>
        <v>0.991908277612115</v>
      </c>
      <c r="Y30" s="26">
        <f t="shared" si="17"/>
        <v>0.995084009187494</v>
      </c>
      <c r="Z30" s="26"/>
      <c r="AA30" s="26"/>
    </row>
    <row r="31" spans="2:27">
      <c r="B31" s="4">
        <v>5</v>
      </c>
      <c r="C31" s="26">
        <f t="shared" si="14"/>
        <v>0.988077669164995</v>
      </c>
      <c r="D31" s="26">
        <f t="shared" si="14"/>
        <v>0.998310381252205</v>
      </c>
      <c r="E31" s="26">
        <f t="shared" si="14"/>
        <v>0.998342129930048</v>
      </c>
      <c r="F31" s="26">
        <f t="shared" si="14"/>
        <v>0.996465702980387</v>
      </c>
      <c r="G31" s="26">
        <f t="shared" si="14"/>
        <v>1.0015888340968</v>
      </c>
      <c r="H31" s="26">
        <f t="shared" si="14"/>
        <v>0.99438496168741</v>
      </c>
      <c r="I31" s="26"/>
      <c r="J31" s="26"/>
      <c r="K31" s="26"/>
      <c r="R31" s="4">
        <v>5</v>
      </c>
      <c r="S31" s="26">
        <f t="shared" ref="S31:X31" si="18">S18/S17</f>
        <v>0.988077669164995</v>
      </c>
      <c r="T31" s="26">
        <f t="shared" si="18"/>
        <v>0.998310381252205</v>
      </c>
      <c r="U31" s="26">
        <f t="shared" si="18"/>
        <v>0.998342129930048</v>
      </c>
      <c r="V31" s="26">
        <f t="shared" si="18"/>
        <v>0.996465702980387</v>
      </c>
      <c r="W31" s="26">
        <f t="shared" si="18"/>
        <v>1.0015888340968</v>
      </c>
      <c r="X31" s="26">
        <f t="shared" si="18"/>
        <v>0.99438496168741</v>
      </c>
      <c r="Y31" s="26"/>
      <c r="Z31" s="26"/>
      <c r="AA31" s="26"/>
    </row>
    <row r="32" spans="2:27">
      <c r="B32" s="4">
        <v>6</v>
      </c>
      <c r="C32" s="26">
        <f>C19/C18</f>
        <v>0.995924263347922</v>
      </c>
      <c r="D32" s="26">
        <f>D19/D18</f>
        <v>0.993907563133857</v>
      </c>
      <c r="E32" s="26">
        <f>E19/E18</f>
        <v>1.00094715292996</v>
      </c>
      <c r="F32" s="26">
        <f>F19/F18</f>
        <v>1.00147727845756</v>
      </c>
      <c r="G32" s="26">
        <f>G19/G18</f>
        <v>0.998676514552631</v>
      </c>
      <c r="H32" s="26"/>
      <c r="I32" s="26"/>
      <c r="J32" s="26"/>
      <c r="K32" s="26"/>
      <c r="R32" s="4">
        <v>6</v>
      </c>
      <c r="S32" s="26">
        <f>S19/S18</f>
        <v>0.995924263347922</v>
      </c>
      <c r="T32" s="26">
        <f>T19/T18</f>
        <v>0.993907563133857</v>
      </c>
      <c r="U32" s="26">
        <f>U19/U18</f>
        <v>1.00094715292996</v>
      </c>
      <c r="V32" s="26">
        <f>V19/V18</f>
        <v>1.00147727845756</v>
      </c>
      <c r="W32" s="26">
        <f>W19/W18</f>
        <v>0.998676514552631</v>
      </c>
      <c r="X32" s="26"/>
      <c r="Y32" s="26"/>
      <c r="Z32" s="26"/>
      <c r="AA32" s="26"/>
    </row>
    <row r="33" spans="2:27">
      <c r="B33" s="4">
        <v>7</v>
      </c>
      <c r="C33" s="26">
        <f>C20/C19</f>
        <v>0.988420379354422</v>
      </c>
      <c r="D33" s="26">
        <f>D20/D19</f>
        <v>0.997820962419447</v>
      </c>
      <c r="E33" s="26">
        <f>E20/E19</f>
        <v>1.00055050668926</v>
      </c>
      <c r="F33" s="26">
        <f>F20/F19</f>
        <v>1.00169804672114</v>
      </c>
      <c r="G33" s="26"/>
      <c r="H33" s="26"/>
      <c r="I33" s="26"/>
      <c r="J33" s="26"/>
      <c r="K33" s="26"/>
      <c r="R33" s="4">
        <v>7</v>
      </c>
      <c r="S33" s="26">
        <f>S20/S19</f>
        <v>0.988420379354422</v>
      </c>
      <c r="T33" s="26">
        <f>T20/T19</f>
        <v>0.997820962419447</v>
      </c>
      <c r="U33" s="26">
        <f>U20/U19</f>
        <v>1.00055050668926</v>
      </c>
      <c r="V33" s="26">
        <f>V20/V19</f>
        <v>1.00169804672114</v>
      </c>
      <c r="W33" s="26"/>
      <c r="X33" s="26"/>
      <c r="Y33" s="26"/>
      <c r="Z33" s="26"/>
      <c r="AA33" s="26"/>
    </row>
    <row r="34" spans="2:27">
      <c r="B34" s="4">
        <v>8</v>
      </c>
      <c r="C34" s="26">
        <f>C21/C20</f>
        <v>1.00117992576612</v>
      </c>
      <c r="D34" s="26">
        <f>D21/D20</f>
        <v>1.00581192958484</v>
      </c>
      <c r="E34" s="26">
        <f>E21/E20</f>
        <v>1.00080924746076</v>
      </c>
      <c r="F34" s="26"/>
      <c r="G34" s="26"/>
      <c r="H34" s="26"/>
      <c r="I34" s="26"/>
      <c r="J34" s="26"/>
      <c r="K34" s="26"/>
      <c r="R34" s="4">
        <v>8</v>
      </c>
      <c r="S34" s="26">
        <f>S21/S20</f>
        <v>1.00117992576612</v>
      </c>
      <c r="T34" s="26">
        <f>T21/T20</f>
        <v>1.00581192958484</v>
      </c>
      <c r="U34" s="26">
        <f>U21/U20</f>
        <v>1.00080924746076</v>
      </c>
      <c r="V34" s="26"/>
      <c r="W34" s="26"/>
      <c r="X34" s="26"/>
      <c r="Y34" s="26"/>
      <c r="Z34" s="26"/>
      <c r="AA34" s="26"/>
    </row>
    <row r="35" spans="2:27">
      <c r="B35" s="4">
        <v>9</v>
      </c>
      <c r="C35" s="26">
        <f>C22/C21</f>
        <v>0.999963536723505</v>
      </c>
      <c r="D35" s="26">
        <f>D22/D21</f>
        <v>0.998335793210046</v>
      </c>
      <c r="E35" s="26"/>
      <c r="F35" s="26"/>
      <c r="G35" s="26"/>
      <c r="H35" s="26"/>
      <c r="I35" s="26"/>
      <c r="J35" s="26"/>
      <c r="K35" s="26"/>
      <c r="R35" s="4">
        <v>9</v>
      </c>
      <c r="S35" s="26">
        <f>S22/S21</f>
        <v>0.999963536723505</v>
      </c>
      <c r="T35" s="26">
        <f>T22/T21</f>
        <v>0.998335793210046</v>
      </c>
      <c r="U35" s="26"/>
      <c r="V35" s="26"/>
      <c r="W35" s="26"/>
      <c r="X35" s="26"/>
      <c r="Y35" s="26"/>
      <c r="Z35" s="26"/>
      <c r="AA35" s="26"/>
    </row>
    <row r="36" spans="2:27">
      <c r="B36" s="4">
        <v>10</v>
      </c>
      <c r="C36" s="26">
        <f>C23/C22</f>
        <v>1.00188618474413</v>
      </c>
      <c r="D36" s="27"/>
      <c r="E36" s="27"/>
      <c r="F36" s="27"/>
      <c r="G36" s="27"/>
      <c r="H36" s="27"/>
      <c r="I36" s="27"/>
      <c r="J36" s="27"/>
      <c r="K36" s="27"/>
      <c r="R36" s="4">
        <v>10</v>
      </c>
      <c r="S36" s="26">
        <f>S23/S22</f>
        <v>1.00188618474413</v>
      </c>
      <c r="T36" s="27"/>
      <c r="U36" s="27"/>
      <c r="V36" s="27"/>
      <c r="W36" s="27"/>
      <c r="X36" s="27"/>
      <c r="Y36" s="27"/>
      <c r="Z36" s="27"/>
      <c r="AA36" s="27"/>
    </row>
    <row r="37" spans="3:27">
      <c r="C37" s="27"/>
      <c r="D37" s="27"/>
      <c r="E37" s="27"/>
      <c r="F37" s="27"/>
      <c r="G37" s="27"/>
      <c r="H37" s="27"/>
      <c r="I37" s="27"/>
      <c r="J37" s="27"/>
      <c r="K37" s="27"/>
      <c r="S37" s="27"/>
      <c r="T37" s="27"/>
      <c r="U37" s="27"/>
      <c r="V37" s="27"/>
      <c r="W37" s="27"/>
      <c r="X37" s="27"/>
      <c r="Y37" s="27"/>
      <c r="Z37" s="27"/>
      <c r="AA37" s="27"/>
    </row>
    <row r="38" s="2" customFormat="1" ht="15" spans="3:27">
      <c r="C38" s="1" t="s">
        <v>31</v>
      </c>
      <c r="D38" s="25"/>
      <c r="E38" s="25"/>
      <c r="F38" s="25"/>
      <c r="G38" s="25"/>
      <c r="H38" s="25"/>
      <c r="I38" s="25"/>
      <c r="J38" s="25"/>
      <c r="K38" s="25"/>
      <c r="P38" s="39"/>
      <c r="S38" s="1" t="s">
        <v>31</v>
      </c>
      <c r="T38" s="25"/>
      <c r="U38" s="25"/>
      <c r="V38" s="25"/>
      <c r="W38" s="25"/>
      <c r="X38" s="25"/>
      <c r="Y38" s="25"/>
      <c r="Z38" s="25"/>
      <c r="AA38" s="25"/>
    </row>
    <row r="39" ht="14.75" spans="3:31">
      <c r="C39" s="22">
        <f t="shared" ref="C39:L39" si="19">C$7</f>
        <v>2007</v>
      </c>
      <c r="D39" s="22">
        <f t="shared" si="19"/>
        <v>2008</v>
      </c>
      <c r="E39" s="22">
        <f t="shared" si="19"/>
        <v>2009</v>
      </c>
      <c r="F39" s="22">
        <f t="shared" si="19"/>
        <v>2010</v>
      </c>
      <c r="G39" s="22">
        <f t="shared" si="19"/>
        <v>2011</v>
      </c>
      <c r="H39" s="22">
        <f t="shared" si="19"/>
        <v>2012</v>
      </c>
      <c r="I39" s="22">
        <f t="shared" si="19"/>
        <v>2013</v>
      </c>
      <c r="J39" s="22">
        <f t="shared" si="19"/>
        <v>2014</v>
      </c>
      <c r="K39" s="22">
        <f t="shared" si="19"/>
        <v>2015</v>
      </c>
      <c r="L39" s="22">
        <f t="shared" si="19"/>
        <v>2016</v>
      </c>
      <c r="M39" s="40"/>
      <c r="N39" s="40"/>
      <c r="O39" s="40"/>
      <c r="P39" s="41"/>
      <c r="S39" s="22">
        <f t="shared" ref="S39:AB39" si="20">S$7</f>
        <v>2007</v>
      </c>
      <c r="T39" s="22">
        <f t="shared" si="20"/>
        <v>2008</v>
      </c>
      <c r="U39" s="22">
        <f t="shared" si="20"/>
        <v>2009</v>
      </c>
      <c r="V39" s="22">
        <f t="shared" si="20"/>
        <v>2010</v>
      </c>
      <c r="W39" s="22">
        <f t="shared" si="20"/>
        <v>2011</v>
      </c>
      <c r="X39" s="22">
        <f t="shared" si="20"/>
        <v>2012</v>
      </c>
      <c r="Y39" s="22">
        <f t="shared" si="20"/>
        <v>2013</v>
      </c>
      <c r="Z39" s="22">
        <f t="shared" si="20"/>
        <v>2014</v>
      </c>
      <c r="AA39" s="22">
        <f t="shared" si="20"/>
        <v>2015</v>
      </c>
      <c r="AB39" s="22">
        <f t="shared" si="20"/>
        <v>2016</v>
      </c>
      <c r="AC39" s="40"/>
      <c r="AD39" s="40"/>
      <c r="AE39" s="40"/>
    </row>
    <row r="40" ht="14.75" spans="2:31">
      <c r="B40" s="18">
        <v>1</v>
      </c>
      <c r="C40" s="20">
        <f t="shared" ref="C40:L44" si="21">C14/C$8</f>
        <v>0.600025227846035</v>
      </c>
      <c r="D40" s="20">
        <f t="shared" si="21"/>
        <v>0.61961233702771</v>
      </c>
      <c r="E40" s="20">
        <f t="shared" si="21"/>
        <v>0.610832703898653</v>
      </c>
      <c r="F40" s="20">
        <f t="shared" si="21"/>
        <v>0.640806540549025</v>
      </c>
      <c r="G40" s="20">
        <f t="shared" si="21"/>
        <v>0.694589544119271</v>
      </c>
      <c r="H40" s="20">
        <f t="shared" si="21"/>
        <v>0.676177065328341</v>
      </c>
      <c r="I40" s="20">
        <f t="shared" si="21"/>
        <v>0.614983485726838</v>
      </c>
      <c r="J40" s="20">
        <f t="shared" si="21"/>
        <v>0.597054936882264</v>
      </c>
      <c r="K40" s="20">
        <f t="shared" si="21"/>
        <v>0.58670587507995</v>
      </c>
      <c r="L40" s="20">
        <f t="shared" si="21"/>
        <v>0.606585830723554</v>
      </c>
      <c r="M40" s="20"/>
      <c r="N40" s="20"/>
      <c r="O40" s="20"/>
      <c r="P40" s="37"/>
      <c r="R40" s="18">
        <v>1</v>
      </c>
      <c r="S40" s="20">
        <f t="shared" ref="S40:AB40" si="22">S14/S$8</f>
        <v>0.600025227846035</v>
      </c>
      <c r="T40" s="20">
        <f t="shared" si="22"/>
        <v>0.61961233702771</v>
      </c>
      <c r="U40" s="20">
        <f t="shared" si="22"/>
        <v>0.610832703898653</v>
      </c>
      <c r="V40" s="20">
        <f t="shared" si="22"/>
        <v>0.640806540549025</v>
      </c>
      <c r="W40" s="20">
        <f t="shared" si="22"/>
        <v>0.694589544119271</v>
      </c>
      <c r="X40" s="20">
        <f t="shared" si="22"/>
        <v>0.676177065328341</v>
      </c>
      <c r="Y40" s="20">
        <f t="shared" si="22"/>
        <v>0.614983485726838</v>
      </c>
      <c r="Z40" s="20">
        <f t="shared" si="22"/>
        <v>0.597054936882264</v>
      </c>
      <c r="AA40" s="20">
        <f t="shared" si="22"/>
        <v>0.58670587507995</v>
      </c>
      <c r="AB40" s="20">
        <f t="shared" si="22"/>
        <v>0.606585830723554</v>
      </c>
      <c r="AC40" s="20"/>
      <c r="AD40" s="20"/>
      <c r="AE40" s="20"/>
    </row>
    <row r="41" spans="2:27">
      <c r="B41" s="18">
        <v>2</v>
      </c>
      <c r="C41" s="20">
        <f t="shared" si="21"/>
        <v>0.596146977919739</v>
      </c>
      <c r="D41" s="20">
        <f t="shared" si="21"/>
        <v>0.617171608870853</v>
      </c>
      <c r="E41" s="20">
        <f t="shared" si="21"/>
        <v>0.607761398323025</v>
      </c>
      <c r="F41" s="20">
        <f t="shared" si="21"/>
        <v>0.665263188065939</v>
      </c>
      <c r="G41" s="20">
        <f t="shared" si="21"/>
        <v>0.699764941527764</v>
      </c>
      <c r="H41" s="20">
        <f t="shared" si="21"/>
        <v>0.678442118741908</v>
      </c>
      <c r="I41" s="20">
        <f t="shared" si="21"/>
        <v>0.60587195560081</v>
      </c>
      <c r="J41" s="20">
        <f t="shared" si="21"/>
        <v>0.597275153160081</v>
      </c>
      <c r="K41" s="20">
        <f t="shared" si="21"/>
        <v>0.605922344093453</v>
      </c>
      <c r="R41" s="18">
        <v>2</v>
      </c>
      <c r="S41" s="20">
        <f t="shared" ref="S41:AA41" si="23">S15/S$8</f>
        <v>0.596146977919739</v>
      </c>
      <c r="T41" s="20">
        <f t="shared" si="23"/>
        <v>0.617171608870853</v>
      </c>
      <c r="U41" s="20">
        <f t="shared" si="23"/>
        <v>0.607761398323025</v>
      </c>
      <c r="V41" s="20">
        <f t="shared" si="23"/>
        <v>0.665263188065939</v>
      </c>
      <c r="W41" s="20">
        <f t="shared" si="23"/>
        <v>0.699764941527764</v>
      </c>
      <c r="X41" s="20">
        <f t="shared" si="23"/>
        <v>0.678442118741908</v>
      </c>
      <c r="Y41" s="20">
        <f t="shared" si="23"/>
        <v>0.60587195560081</v>
      </c>
      <c r="Z41" s="20">
        <f t="shared" si="23"/>
        <v>0.597275153160081</v>
      </c>
      <c r="AA41" s="20">
        <f t="shared" si="23"/>
        <v>0.605922344093453</v>
      </c>
    </row>
    <row r="42" spans="2:27">
      <c r="B42" s="18">
        <v>3</v>
      </c>
      <c r="C42" s="20">
        <f t="shared" si="21"/>
        <v>0.586070293571747</v>
      </c>
      <c r="D42" s="20">
        <f t="shared" si="21"/>
        <v>0.61655283104193</v>
      </c>
      <c r="E42" s="20">
        <f t="shared" si="21"/>
        <v>0.605426328755797</v>
      </c>
      <c r="F42" s="20">
        <f t="shared" si="21"/>
        <v>0.665579633760851</v>
      </c>
      <c r="G42" s="20">
        <f t="shared" si="21"/>
        <v>0.714502686852783</v>
      </c>
      <c r="H42" s="20">
        <f t="shared" si="21"/>
        <v>0.678036462116242</v>
      </c>
      <c r="I42" s="20">
        <f t="shared" si="21"/>
        <v>0.601127451733061</v>
      </c>
      <c r="J42" s="20">
        <f t="shared" si="21"/>
        <v>0.599206145532408</v>
      </c>
      <c r="K42" s="18"/>
      <c r="R42" s="18">
        <v>3</v>
      </c>
      <c r="S42" s="20">
        <f t="shared" ref="S42:Z42" si="24">S16/S$8</f>
        <v>0.586070293571747</v>
      </c>
      <c r="T42" s="20">
        <f t="shared" si="24"/>
        <v>0.61655283104193</v>
      </c>
      <c r="U42" s="20">
        <f t="shared" si="24"/>
        <v>0.605426328755797</v>
      </c>
      <c r="V42" s="20">
        <f t="shared" si="24"/>
        <v>0.665579633760851</v>
      </c>
      <c r="W42" s="20">
        <f t="shared" si="24"/>
        <v>0.714502686852783</v>
      </c>
      <c r="X42" s="20">
        <f t="shared" si="24"/>
        <v>0.678036462116242</v>
      </c>
      <c r="Y42" s="20">
        <f t="shared" si="24"/>
        <v>0.601127451733061</v>
      </c>
      <c r="Z42" s="20">
        <f t="shared" si="24"/>
        <v>0.599206145532408</v>
      </c>
      <c r="AA42" s="18"/>
    </row>
    <row r="43" spans="2:27">
      <c r="B43" s="18">
        <v>4</v>
      </c>
      <c r="C43" s="20">
        <f t="shared" si="21"/>
        <v>0.570741648378592</v>
      </c>
      <c r="D43" s="20">
        <f t="shared" si="21"/>
        <v>0.613696219177635</v>
      </c>
      <c r="E43" s="20">
        <f t="shared" si="21"/>
        <v>0.602383121725037</v>
      </c>
      <c r="F43" s="20">
        <f t="shared" si="21"/>
        <v>0.671479648000335</v>
      </c>
      <c r="G43" s="20">
        <f t="shared" si="21"/>
        <v>0.714081582537937</v>
      </c>
      <c r="H43" s="20">
        <f t="shared" si="21"/>
        <v>0.672549979295933</v>
      </c>
      <c r="I43" s="20">
        <f t="shared" si="21"/>
        <v>0.598172314703196</v>
      </c>
      <c r="J43" s="18"/>
      <c r="K43" s="18"/>
      <c r="R43" s="18">
        <v>4</v>
      </c>
      <c r="S43" s="20">
        <f t="shared" ref="S43:Y43" si="25">S17/S$8</f>
        <v>0.570741648378592</v>
      </c>
      <c r="T43" s="20">
        <f t="shared" si="25"/>
        <v>0.613696219177635</v>
      </c>
      <c r="U43" s="20">
        <f t="shared" si="25"/>
        <v>0.602383121725037</v>
      </c>
      <c r="V43" s="20">
        <f t="shared" si="25"/>
        <v>0.671479648000335</v>
      </c>
      <c r="W43" s="20">
        <f t="shared" si="25"/>
        <v>0.714081582537937</v>
      </c>
      <c r="X43" s="20">
        <f t="shared" si="25"/>
        <v>0.672549979295933</v>
      </c>
      <c r="Y43" s="20">
        <f t="shared" si="25"/>
        <v>0.598172314703196</v>
      </c>
      <c r="Z43" s="18"/>
      <c r="AA43" s="18"/>
    </row>
    <row r="44" spans="2:27">
      <c r="B44" s="18">
        <v>5</v>
      </c>
      <c r="C44" s="20">
        <f t="shared" si="21"/>
        <v>0.563937077625307</v>
      </c>
      <c r="D44" s="20">
        <f t="shared" si="21"/>
        <v>0.612659306540262</v>
      </c>
      <c r="E44" s="20">
        <f t="shared" si="21"/>
        <v>0.601384448776885</v>
      </c>
      <c r="F44" s="20">
        <f t="shared" si="21"/>
        <v>0.669106439481676</v>
      </c>
      <c r="G44" s="20">
        <f t="shared" si="21"/>
        <v>0.71521613970417</v>
      </c>
      <c r="H44" s="20">
        <f t="shared" si="21"/>
        <v>0.668773585395055</v>
      </c>
      <c r="I44" s="18"/>
      <c r="J44" s="18"/>
      <c r="K44" s="18"/>
      <c r="R44" s="18">
        <v>5</v>
      </c>
      <c r="S44" s="20">
        <f t="shared" ref="S44:X44" si="26">S18/S$8</f>
        <v>0.563937077625307</v>
      </c>
      <c r="T44" s="20">
        <f t="shared" si="26"/>
        <v>0.612659306540262</v>
      </c>
      <c r="U44" s="20">
        <f t="shared" si="26"/>
        <v>0.601384448776885</v>
      </c>
      <c r="V44" s="20">
        <f t="shared" si="26"/>
        <v>0.669106439481676</v>
      </c>
      <c r="W44" s="20">
        <f t="shared" si="26"/>
        <v>0.71521613970417</v>
      </c>
      <c r="X44" s="20">
        <f t="shared" si="26"/>
        <v>0.668773585395055</v>
      </c>
      <c r="Y44" s="18"/>
      <c r="Z44" s="18"/>
      <c r="AA44" s="18"/>
    </row>
    <row r="45" spans="2:27">
      <c r="B45" s="18">
        <v>6</v>
      </c>
      <c r="C45" s="20">
        <f>C19/C$8</f>
        <v>0.561638618608564</v>
      </c>
      <c r="D45" s="20">
        <f>D19/D$8</f>
        <v>0.60892671839471</v>
      </c>
      <c r="E45" s="20">
        <f>E19/E$8</f>
        <v>0.601954051819577</v>
      </c>
      <c r="F45" s="20">
        <f>F19/F$8</f>
        <v>0.670094896010538</v>
      </c>
      <c r="G45" s="20">
        <f>G19/G$8</f>
        <v>0.714269561551549</v>
      </c>
      <c r="H45" s="18"/>
      <c r="I45" s="18"/>
      <c r="J45" s="18"/>
      <c r="K45" s="18"/>
      <c r="R45" s="18">
        <v>6</v>
      </c>
      <c r="S45" s="20">
        <f>S19/S$8</f>
        <v>0.561638618608564</v>
      </c>
      <c r="T45" s="20">
        <f>T19/T$8</f>
        <v>0.60892671839471</v>
      </c>
      <c r="U45" s="20">
        <f>U19/U$8</f>
        <v>0.601954051819577</v>
      </c>
      <c r="V45" s="20">
        <f>V19/V$8</f>
        <v>0.670094896010538</v>
      </c>
      <c r="W45" s="20">
        <f>W19/W$8</f>
        <v>0.714269561551549</v>
      </c>
      <c r="X45" s="18"/>
      <c r="Y45" s="18"/>
      <c r="Z45" s="18"/>
      <c r="AA45" s="18"/>
    </row>
    <row r="46" spans="2:27">
      <c r="B46" s="18">
        <v>7</v>
      </c>
      <c r="C46" s="20">
        <f>C20/C$8</f>
        <v>0.55513505646517</v>
      </c>
      <c r="D46" s="20">
        <f>D20/D$8</f>
        <v>0.607599844191525</v>
      </c>
      <c r="E46" s="20">
        <f>E20/E$8</f>
        <v>0.602285431551731</v>
      </c>
      <c r="F46" s="20">
        <f>F20/F$8</f>
        <v>0.671232748451559</v>
      </c>
      <c r="G46" s="18"/>
      <c r="H46" s="18"/>
      <c r="I46" s="18"/>
      <c r="J46" s="18"/>
      <c r="K46" s="18"/>
      <c r="R46" s="18">
        <v>7</v>
      </c>
      <c r="S46" s="20">
        <f>S20/S$8</f>
        <v>0.55513505646517</v>
      </c>
      <c r="T46" s="20">
        <f>T20/T$8</f>
        <v>0.607599844191525</v>
      </c>
      <c r="U46" s="20">
        <f>U20/U$8</f>
        <v>0.602285431551731</v>
      </c>
      <c r="V46" s="20">
        <f>V20/V$8</f>
        <v>0.671232748451559</v>
      </c>
      <c r="W46" s="18"/>
      <c r="X46" s="18"/>
      <c r="Y46" s="18"/>
      <c r="Z46" s="18"/>
      <c r="AA46" s="18"/>
    </row>
    <row r="47" spans="2:28">
      <c r="B47" s="18">
        <v>8</v>
      </c>
      <c r="C47" s="20">
        <f>C21/C$8</f>
        <v>0.555790074621969</v>
      </c>
      <c r="D47" s="20">
        <f>D21/D$8</f>
        <v>0.611131171701724</v>
      </c>
      <c r="E47" s="20">
        <f>E21/E$8</f>
        <v>0.602772829507869</v>
      </c>
      <c r="F47" s="18"/>
      <c r="G47" s="18"/>
      <c r="H47" s="18"/>
      <c r="I47" s="18"/>
      <c r="J47" s="18"/>
      <c r="K47" s="18"/>
      <c r="L47" s="4" t="s">
        <v>18</v>
      </c>
      <c r="R47" s="18">
        <v>8</v>
      </c>
      <c r="S47" s="20">
        <f>S21/S$8</f>
        <v>0.555790074621969</v>
      </c>
      <c r="T47" s="20">
        <f>T21/T$8</f>
        <v>0.611131171701724</v>
      </c>
      <c r="U47" s="20">
        <f>U21/U$8</f>
        <v>0.602772829507869</v>
      </c>
      <c r="V47" s="18"/>
      <c r="W47" s="18"/>
      <c r="X47" s="18"/>
      <c r="Y47" s="18"/>
      <c r="Z47" s="18"/>
      <c r="AA47" s="18"/>
      <c r="AB47" s="4" t="s">
        <v>18</v>
      </c>
    </row>
    <row r="48" spans="2:27">
      <c r="B48" s="18">
        <v>9</v>
      </c>
      <c r="C48" s="20">
        <f>C22/C$8</f>
        <v>0.555769808694805</v>
      </c>
      <c r="D48" s="20">
        <f>D22/D$8</f>
        <v>0.610114123056225</v>
      </c>
      <c r="E48" s="18"/>
      <c r="F48" s="18"/>
      <c r="G48" s="18"/>
      <c r="H48" s="18"/>
      <c r="I48" s="18"/>
      <c r="J48" s="18"/>
      <c r="K48" s="18"/>
      <c r="R48" s="18">
        <v>9</v>
      </c>
      <c r="S48" s="20">
        <f>S22/S$8</f>
        <v>0.555769808694805</v>
      </c>
      <c r="T48" s="20">
        <f>T22/T$8</f>
        <v>0.610114123056225</v>
      </c>
      <c r="U48" s="18"/>
      <c r="V48" s="18"/>
      <c r="W48" s="18"/>
      <c r="X48" s="18"/>
      <c r="Y48" s="18"/>
      <c r="Z48" s="18"/>
      <c r="AA48" s="18"/>
    </row>
    <row r="49" spans="2:27">
      <c r="B49" s="18">
        <v>10</v>
      </c>
      <c r="C49" s="20">
        <f>C23/C$8</f>
        <v>0.556818093229213</v>
      </c>
      <c r="D49" s="18"/>
      <c r="E49" s="18"/>
      <c r="F49" s="18"/>
      <c r="G49" s="18"/>
      <c r="H49" s="18"/>
      <c r="I49" s="18"/>
      <c r="J49" s="18"/>
      <c r="K49" s="18"/>
      <c r="R49" s="18">
        <v>10</v>
      </c>
      <c r="S49" s="20">
        <f>S23/S$8</f>
        <v>0.556818093229213</v>
      </c>
      <c r="T49" s="18"/>
      <c r="U49" s="18"/>
      <c r="V49" s="18"/>
      <c r="W49" s="18"/>
      <c r="X49" s="18"/>
      <c r="Y49" s="18"/>
      <c r="Z49" s="18"/>
      <c r="AA49" s="18"/>
    </row>
    <row r="50" ht="14.25" customHeight="1" spans="2:27">
      <c r="B50" s="18"/>
      <c r="C50" s="20"/>
      <c r="D50" s="18"/>
      <c r="E50" s="18"/>
      <c r="F50" s="18"/>
      <c r="G50" s="18"/>
      <c r="H50" s="18"/>
      <c r="I50" s="18"/>
      <c r="J50" s="18"/>
      <c r="K50" s="18"/>
      <c r="R50" s="18"/>
      <c r="S50" s="20"/>
      <c r="T50" s="18"/>
      <c r="U50" s="18"/>
      <c r="V50" s="18"/>
      <c r="W50" s="18"/>
      <c r="X50" s="18"/>
      <c r="Y50" s="18"/>
      <c r="Z50" s="18"/>
      <c r="AA50" s="18"/>
    </row>
    <row r="51" ht="14.75" spans="2:31">
      <c r="B51" s="28" t="s">
        <v>32</v>
      </c>
      <c r="C51" s="29">
        <f>C49-C40</f>
        <v>-0.0432071346168218</v>
      </c>
      <c r="D51" s="29">
        <f>D48-D40</f>
        <v>-0.00949821397148487</v>
      </c>
      <c r="E51" s="29">
        <f>E47-E40</f>
        <v>-0.00805987439078393</v>
      </c>
      <c r="F51" s="29">
        <f>F46-F40</f>
        <v>0.0304262079025341</v>
      </c>
      <c r="G51" s="29">
        <f>G45-G40</f>
        <v>0.0196800174322772</v>
      </c>
      <c r="H51" s="29">
        <f>H44-H40</f>
        <v>-0.00740347993328616</v>
      </c>
      <c r="I51" s="29">
        <f>I43-I40</f>
        <v>-0.0168111710236415</v>
      </c>
      <c r="J51" s="29">
        <f>J42-J40</f>
        <v>0.00215120865014484</v>
      </c>
      <c r="K51" s="29">
        <f>K41-K40</f>
        <v>0.0192164690135029</v>
      </c>
      <c r="L51" s="43"/>
      <c r="M51" s="44"/>
      <c r="N51" s="44"/>
      <c r="O51" s="44"/>
      <c r="P51" s="45"/>
      <c r="R51" s="28" t="s">
        <v>32</v>
      </c>
      <c r="S51" s="29">
        <f>S49-S40</f>
        <v>-0.0432071346168218</v>
      </c>
      <c r="T51" s="29">
        <f>T48-T40</f>
        <v>-0.00949821397148487</v>
      </c>
      <c r="U51" s="29">
        <f>U47-U40</f>
        <v>-0.00805987439078393</v>
      </c>
      <c r="V51" s="29">
        <f>V46-V40</f>
        <v>0.0304262079025341</v>
      </c>
      <c r="W51" s="29">
        <f>W45-W40</f>
        <v>0.0196800174322772</v>
      </c>
      <c r="X51" s="29">
        <f>X44-X40</f>
        <v>-0.00740347993328616</v>
      </c>
      <c r="Y51" s="29">
        <f>Y43-Y40</f>
        <v>-0.0168111710236415</v>
      </c>
      <c r="Z51" s="29">
        <f>Z42-Z40</f>
        <v>0.00215120865014484</v>
      </c>
      <c r="AA51" s="29">
        <f>AA41-AA40</f>
        <v>0.0192164690135029</v>
      </c>
      <c r="AB51" s="43"/>
      <c r="AC51" s="44"/>
      <c r="AD51" s="44"/>
      <c r="AE51" s="44"/>
    </row>
    <row r="52" spans="2:27">
      <c r="B52" s="18"/>
      <c r="C52" s="20"/>
      <c r="D52" s="18"/>
      <c r="E52" s="18"/>
      <c r="F52" s="18"/>
      <c r="G52" s="18"/>
      <c r="H52" s="18"/>
      <c r="I52" s="18"/>
      <c r="J52" s="18"/>
      <c r="K52" s="18"/>
      <c r="R52" s="18"/>
      <c r="S52" s="20"/>
      <c r="T52" s="18"/>
      <c r="U52" s="18"/>
      <c r="V52" s="18"/>
      <c r="W52" s="18"/>
      <c r="X52" s="18"/>
      <c r="Y52" s="18"/>
      <c r="Z52" s="18"/>
      <c r="AA52" s="18"/>
    </row>
    <row r="53" spans="2:27">
      <c r="B53" s="18"/>
      <c r="C53" s="20"/>
      <c r="D53" s="18"/>
      <c r="E53" s="18"/>
      <c r="F53" s="18"/>
      <c r="G53" s="18"/>
      <c r="H53" s="18"/>
      <c r="I53" s="18"/>
      <c r="J53" s="18"/>
      <c r="K53" s="18"/>
      <c r="R53" s="18"/>
      <c r="S53" s="20"/>
      <c r="T53" s="18"/>
      <c r="U53" s="18"/>
      <c r="V53" s="18"/>
      <c r="W53" s="18"/>
      <c r="X53" s="18"/>
      <c r="Y53" s="18"/>
      <c r="Z53" s="18"/>
      <c r="AA53" s="18"/>
    </row>
    <row r="54" s="1" customFormat="1" ht="15" spans="1:27">
      <c r="A54" s="21"/>
      <c r="B54" s="21" t="s">
        <v>33</v>
      </c>
      <c r="C54" s="21"/>
      <c r="D54" s="21"/>
      <c r="E54" s="21"/>
      <c r="F54" s="21"/>
      <c r="G54" s="21"/>
      <c r="H54" s="21"/>
      <c r="I54" s="21"/>
      <c r="J54" s="21"/>
      <c r="K54" s="21"/>
      <c r="P54" s="38"/>
      <c r="Q54" s="21"/>
      <c r="R54" s="21" t="s">
        <v>34</v>
      </c>
      <c r="S54" s="21"/>
      <c r="T54" s="21"/>
      <c r="U54" s="21"/>
      <c r="V54" s="21"/>
      <c r="W54" s="21"/>
      <c r="X54" s="21"/>
      <c r="Y54" s="21"/>
      <c r="Z54" s="21"/>
      <c r="AA54" s="21"/>
    </row>
    <row r="55" s="1" customFormat="1" ht="15" spans="3:19">
      <c r="C55" s="1" t="s">
        <v>35</v>
      </c>
      <c r="P55" s="38"/>
      <c r="S55" s="1" t="s">
        <v>35</v>
      </c>
    </row>
    <row r="56" ht="14.75" spans="3:31">
      <c r="C56" s="22">
        <f t="shared" ref="C56:L56" si="27">C$7</f>
        <v>2007</v>
      </c>
      <c r="D56" s="22">
        <f t="shared" si="27"/>
        <v>2008</v>
      </c>
      <c r="E56" s="22">
        <f t="shared" si="27"/>
        <v>2009</v>
      </c>
      <c r="F56" s="22">
        <f t="shared" si="27"/>
        <v>2010</v>
      </c>
      <c r="G56" s="22">
        <f t="shared" si="27"/>
        <v>2011</v>
      </c>
      <c r="H56" s="22">
        <f t="shared" si="27"/>
        <v>2012</v>
      </c>
      <c r="I56" s="22">
        <f t="shared" si="27"/>
        <v>2013</v>
      </c>
      <c r="J56" s="22">
        <f t="shared" si="27"/>
        <v>2014</v>
      </c>
      <c r="K56" s="22">
        <f t="shared" si="27"/>
        <v>2015</v>
      </c>
      <c r="L56" s="22">
        <f t="shared" si="27"/>
        <v>2016</v>
      </c>
      <c r="M56" s="40"/>
      <c r="N56" s="40"/>
      <c r="O56" s="40"/>
      <c r="P56" s="41"/>
      <c r="S56" s="22">
        <f t="shared" ref="S56:AB56" si="28">S$7</f>
        <v>2007</v>
      </c>
      <c r="T56" s="22">
        <f t="shared" si="28"/>
        <v>2008</v>
      </c>
      <c r="U56" s="22">
        <f t="shared" si="28"/>
        <v>2009</v>
      </c>
      <c r="V56" s="22">
        <f t="shared" si="28"/>
        <v>2010</v>
      </c>
      <c r="W56" s="22">
        <f t="shared" si="28"/>
        <v>2011</v>
      </c>
      <c r="X56" s="22">
        <f t="shared" si="28"/>
        <v>2012</v>
      </c>
      <c r="Y56" s="22">
        <f t="shared" si="28"/>
        <v>2013</v>
      </c>
      <c r="Z56" s="22">
        <f t="shared" si="28"/>
        <v>2014</v>
      </c>
      <c r="AA56" s="22">
        <f t="shared" si="28"/>
        <v>2015</v>
      </c>
      <c r="AB56" s="22">
        <f t="shared" si="28"/>
        <v>2016</v>
      </c>
      <c r="AC56" s="40"/>
      <c r="AD56" s="40"/>
      <c r="AE56" s="40"/>
    </row>
    <row r="57" ht="14.75" spans="2:31">
      <c r="B57" s="23">
        <v>1</v>
      </c>
      <c r="C57" s="14">
        <v>2252396.0775</v>
      </c>
      <c r="D57" s="14">
        <v>2567524.4424</v>
      </c>
      <c r="E57" s="14">
        <v>2434853.09016</v>
      </c>
      <c r="F57" s="14">
        <v>2608371.34141</v>
      </c>
      <c r="G57" s="14">
        <v>2843514.78712</v>
      </c>
      <c r="H57" s="14">
        <v>2535387.26821</v>
      </c>
      <c r="I57" s="14">
        <v>2261830.84695</v>
      </c>
      <c r="J57" s="14">
        <v>2360197.18907</v>
      </c>
      <c r="K57" s="14">
        <v>2350623.85804</v>
      </c>
      <c r="L57" s="14">
        <v>2410417.41044</v>
      </c>
      <c r="M57" s="46"/>
      <c r="N57" s="46"/>
      <c r="O57" s="46"/>
      <c r="P57" s="47"/>
      <c r="R57" s="23">
        <v>1</v>
      </c>
      <c r="S57" s="14">
        <v>2252396.0775</v>
      </c>
      <c r="T57" s="14">
        <v>2567524.4424</v>
      </c>
      <c r="U57" s="14">
        <v>2434853.09016</v>
      </c>
      <c r="V57" s="14">
        <v>2608371.34141</v>
      </c>
      <c r="W57" s="14">
        <v>2843514.78712</v>
      </c>
      <c r="X57" s="14">
        <v>2535387.26821</v>
      </c>
      <c r="Y57" s="14">
        <v>2261830.84695</v>
      </c>
      <c r="Z57" s="14">
        <v>2360197.18907</v>
      </c>
      <c r="AA57" s="14">
        <v>2350623.85804</v>
      </c>
      <c r="AB57" s="14">
        <v>2410417.41044</v>
      </c>
      <c r="AC57" s="46"/>
      <c r="AD57" s="46"/>
      <c r="AE57" s="46"/>
    </row>
    <row r="58" spans="2:31">
      <c r="B58" s="23">
        <v>2</v>
      </c>
      <c r="C58" s="14">
        <v>3563539.54232</v>
      </c>
      <c r="D58" s="14">
        <v>3955589.19218</v>
      </c>
      <c r="E58" s="14">
        <v>3705337.85514</v>
      </c>
      <c r="F58" s="14">
        <v>4017078.26949</v>
      </c>
      <c r="G58" s="14">
        <v>4324380.13436</v>
      </c>
      <c r="H58" s="14">
        <v>3996807.28103</v>
      </c>
      <c r="I58" s="14">
        <v>3432467.63307</v>
      </c>
      <c r="J58" s="14">
        <v>3581267.05763</v>
      </c>
      <c r="K58" s="14">
        <v>3629442.14391</v>
      </c>
      <c r="L58" s="14"/>
      <c r="M58" s="6"/>
      <c r="N58" s="6"/>
      <c r="O58" s="6"/>
      <c r="R58" s="23">
        <v>2</v>
      </c>
      <c r="S58" s="14">
        <v>3563539.54232</v>
      </c>
      <c r="T58" s="14">
        <v>3955589.19218</v>
      </c>
      <c r="U58" s="14">
        <v>3705337.85514</v>
      </c>
      <c r="V58" s="14">
        <v>4017078.26949</v>
      </c>
      <c r="W58" s="14">
        <v>4324380.13436</v>
      </c>
      <c r="X58" s="14">
        <v>3996807.28103</v>
      </c>
      <c r="Y58" s="14">
        <v>3432467.63307</v>
      </c>
      <c r="Z58" s="14">
        <v>3581267.05763</v>
      </c>
      <c r="AA58" s="14">
        <v>3629442.14391</v>
      </c>
      <c r="AB58" s="14"/>
      <c r="AC58" s="6"/>
      <c r="AD58" s="6"/>
      <c r="AE58" s="6"/>
    </row>
    <row r="59" spans="2:31">
      <c r="B59" s="23">
        <v>3</v>
      </c>
      <c r="C59" s="14">
        <v>4223851.68143</v>
      </c>
      <c r="D59" s="14">
        <v>4642899.80618</v>
      </c>
      <c r="E59" s="14">
        <v>4383934.2992</v>
      </c>
      <c r="F59" s="14">
        <v>4759991.4687</v>
      </c>
      <c r="G59" s="14">
        <v>5105234.00131</v>
      </c>
      <c r="H59" s="14">
        <v>4719839.44763</v>
      </c>
      <c r="I59" s="14">
        <v>4114133.49058</v>
      </c>
      <c r="J59" s="14">
        <v>4234554.83267</v>
      </c>
      <c r="K59" s="14"/>
      <c r="L59" s="14"/>
      <c r="M59" s="6"/>
      <c r="N59" s="6"/>
      <c r="O59" s="6"/>
      <c r="R59" s="23">
        <v>3</v>
      </c>
      <c r="S59" s="14">
        <v>4223851.68143</v>
      </c>
      <c r="T59" s="14">
        <v>4642899.80618</v>
      </c>
      <c r="U59" s="14">
        <v>4383934.2992</v>
      </c>
      <c r="V59" s="14">
        <v>4759991.4687</v>
      </c>
      <c r="W59" s="14">
        <v>5105234.00131</v>
      </c>
      <c r="X59" s="14">
        <v>4719839.44763</v>
      </c>
      <c r="Y59" s="14">
        <v>4114133.49058</v>
      </c>
      <c r="Z59" s="14">
        <v>4234554.83267</v>
      </c>
      <c r="AA59" s="14"/>
      <c r="AB59" s="14"/>
      <c r="AC59" s="6"/>
      <c r="AD59" s="6"/>
      <c r="AE59" s="6"/>
    </row>
    <row r="60" spans="2:31">
      <c r="B60" s="23">
        <v>4</v>
      </c>
      <c r="C60" s="14">
        <v>4671086.93213</v>
      </c>
      <c r="D60" s="14">
        <v>5121693.93049</v>
      </c>
      <c r="E60" s="14">
        <v>4852814.87773</v>
      </c>
      <c r="F60" s="14">
        <v>5264666.2748</v>
      </c>
      <c r="G60" s="14">
        <v>5629265.32554</v>
      </c>
      <c r="H60" s="14">
        <v>5223326.73651</v>
      </c>
      <c r="I60" s="14">
        <v>4544139.15362</v>
      </c>
      <c r="J60" s="14"/>
      <c r="K60" s="14"/>
      <c r="L60" s="14"/>
      <c r="M60" s="6"/>
      <c r="N60" s="6"/>
      <c r="O60" s="6"/>
      <c r="R60" s="23">
        <v>4</v>
      </c>
      <c r="S60" s="14">
        <v>4671086.93213</v>
      </c>
      <c r="T60" s="14">
        <v>5121693.93049</v>
      </c>
      <c r="U60" s="14">
        <v>4852814.87773</v>
      </c>
      <c r="V60" s="14">
        <v>5264666.2748</v>
      </c>
      <c r="W60" s="14">
        <v>5629265.32554</v>
      </c>
      <c r="X60" s="14">
        <v>5223326.73651</v>
      </c>
      <c r="Y60" s="14">
        <v>4544139.15362</v>
      </c>
      <c r="Z60" s="14"/>
      <c r="AA60" s="14"/>
      <c r="AB60" s="14"/>
      <c r="AC60" s="6"/>
      <c r="AD60" s="6"/>
      <c r="AE60" s="6"/>
    </row>
    <row r="61" spans="2:31">
      <c r="B61" s="23">
        <v>5</v>
      </c>
      <c r="C61" s="14">
        <v>4993270.57984</v>
      </c>
      <c r="D61" s="14">
        <v>5429958.89386</v>
      </c>
      <c r="E61" s="14">
        <v>5151248.78465</v>
      </c>
      <c r="F61" s="14">
        <v>5563604.55178</v>
      </c>
      <c r="G61" s="14">
        <v>5986305.97537</v>
      </c>
      <c r="H61" s="14">
        <v>5514905.59502</v>
      </c>
      <c r="I61" s="14"/>
      <c r="J61" s="14"/>
      <c r="K61" s="14"/>
      <c r="L61" s="14"/>
      <c r="M61" s="6"/>
      <c r="N61" s="6"/>
      <c r="O61" s="6"/>
      <c r="R61" s="23">
        <v>5</v>
      </c>
      <c r="S61" s="14">
        <v>4993270.57984</v>
      </c>
      <c r="T61" s="14">
        <v>5429958.89386</v>
      </c>
      <c r="U61" s="14">
        <v>5151248.78465</v>
      </c>
      <c r="V61" s="14">
        <v>5563604.55178</v>
      </c>
      <c r="W61" s="14">
        <v>5986305.97537</v>
      </c>
      <c r="X61" s="14">
        <v>5514905.59502</v>
      </c>
      <c r="Y61" s="14"/>
      <c r="Z61" s="14"/>
      <c r="AA61" s="14"/>
      <c r="AB61" s="14"/>
      <c r="AC61" s="6"/>
      <c r="AD61" s="6"/>
      <c r="AE61" s="6"/>
    </row>
    <row r="62" spans="2:31">
      <c r="B62" s="23">
        <v>6</v>
      </c>
      <c r="C62" s="14">
        <v>5204191.05255</v>
      </c>
      <c r="D62" s="14">
        <v>5616638.66276</v>
      </c>
      <c r="E62" s="14">
        <v>5344484.14023</v>
      </c>
      <c r="F62" s="14">
        <v>5744835.26396</v>
      </c>
      <c r="G62" s="14">
        <v>6194712.18246</v>
      </c>
      <c r="H62" s="14"/>
      <c r="I62" s="14"/>
      <c r="J62" s="14"/>
      <c r="K62" s="14"/>
      <c r="L62" s="14"/>
      <c r="M62" s="6"/>
      <c r="N62" s="6"/>
      <c r="O62" s="6"/>
      <c r="R62" s="23">
        <v>6</v>
      </c>
      <c r="S62" s="14">
        <v>5204191.05255</v>
      </c>
      <c r="T62" s="14">
        <v>5616638.66276</v>
      </c>
      <c r="U62" s="14">
        <v>5344484.14023</v>
      </c>
      <c r="V62" s="14">
        <v>5744835.26396</v>
      </c>
      <c r="W62" s="14">
        <v>6194712.18246</v>
      </c>
      <c r="X62" s="14"/>
      <c r="Y62" s="14"/>
      <c r="Z62" s="14"/>
      <c r="AA62" s="14"/>
      <c r="AB62" s="14"/>
      <c r="AC62" s="6"/>
      <c r="AD62" s="6"/>
      <c r="AE62" s="6"/>
    </row>
    <row r="63" spans="2:31">
      <c r="B63" s="23">
        <v>7</v>
      </c>
      <c r="C63" s="14">
        <v>5324439.23731</v>
      </c>
      <c r="D63" s="14">
        <v>5746521.90439</v>
      </c>
      <c r="E63" s="14">
        <v>5447787.39214</v>
      </c>
      <c r="F63" s="14">
        <v>5896787.53676</v>
      </c>
      <c r="G63" s="14"/>
      <c r="H63" s="14"/>
      <c r="I63" s="14"/>
      <c r="J63" s="14"/>
      <c r="K63" s="14"/>
      <c r="L63" s="14"/>
      <c r="M63" s="6"/>
      <c r="N63" s="6"/>
      <c r="O63" s="6"/>
      <c r="R63" s="23">
        <v>7</v>
      </c>
      <c r="S63" s="14">
        <v>5324439.23731</v>
      </c>
      <c r="T63" s="14">
        <v>5746521.90439</v>
      </c>
      <c r="U63" s="14">
        <v>5447787.39214</v>
      </c>
      <c r="V63" s="14">
        <v>5896787.53676</v>
      </c>
      <c r="W63" s="14"/>
      <c r="X63" s="14"/>
      <c r="Y63" s="14"/>
      <c r="Z63" s="14"/>
      <c r="AA63" s="14"/>
      <c r="AB63" s="14"/>
      <c r="AC63" s="6"/>
      <c r="AD63" s="6"/>
      <c r="AE63" s="6"/>
    </row>
    <row r="64" spans="2:31">
      <c r="B64" s="23">
        <v>8</v>
      </c>
      <c r="C64" s="14">
        <v>5413545.98737</v>
      </c>
      <c r="D64" s="14">
        <v>5851294.37649</v>
      </c>
      <c r="E64" s="14">
        <v>5517116.37577</v>
      </c>
      <c r="F64" s="14"/>
      <c r="G64" s="14"/>
      <c r="H64" s="14"/>
      <c r="I64" s="14"/>
      <c r="J64" s="14"/>
      <c r="K64" s="14"/>
      <c r="L64" s="14"/>
      <c r="M64" s="6"/>
      <c r="N64" s="6"/>
      <c r="O64" s="6"/>
      <c r="R64" s="23">
        <v>8</v>
      </c>
      <c r="S64" s="14">
        <v>5413545.98737</v>
      </c>
      <c r="T64" s="14">
        <v>5851294.37649</v>
      </c>
      <c r="U64" s="14">
        <v>5517116.37577</v>
      </c>
      <c r="V64" s="14"/>
      <c r="W64" s="14"/>
      <c r="X64" s="14"/>
      <c r="Y64" s="14"/>
      <c r="Z64" s="14"/>
      <c r="AA64" s="14"/>
      <c r="AB64" s="14"/>
      <c r="AC64" s="6"/>
      <c r="AD64" s="6"/>
      <c r="AE64" s="6"/>
    </row>
    <row r="65" spans="2:31">
      <c r="B65" s="23">
        <v>9</v>
      </c>
      <c r="C65" s="14">
        <v>5461440.10235</v>
      </c>
      <c r="D65" s="14">
        <v>5897744.65707</v>
      </c>
      <c r="E65" s="14"/>
      <c r="F65" s="14"/>
      <c r="G65" s="14"/>
      <c r="H65" s="14"/>
      <c r="I65" s="14"/>
      <c r="J65" s="14"/>
      <c r="K65" s="14"/>
      <c r="L65" s="14"/>
      <c r="M65" s="6"/>
      <c r="N65" s="6"/>
      <c r="O65" s="6"/>
      <c r="R65" s="23">
        <v>9</v>
      </c>
      <c r="S65" s="14">
        <v>5461440.10235</v>
      </c>
      <c r="T65" s="14">
        <v>5897744.65707</v>
      </c>
      <c r="U65" s="14"/>
      <c r="V65" s="14"/>
      <c r="W65" s="14"/>
      <c r="X65" s="14"/>
      <c r="Y65" s="14"/>
      <c r="Z65" s="14"/>
      <c r="AA65" s="14"/>
      <c r="AB65" s="14"/>
      <c r="AC65" s="6"/>
      <c r="AD65" s="6"/>
      <c r="AE65" s="6"/>
    </row>
    <row r="66" spans="2:31">
      <c r="B66" s="23">
        <v>10</v>
      </c>
      <c r="C66" s="14">
        <v>5501632.52512</v>
      </c>
      <c r="D66" s="14"/>
      <c r="E66" s="14"/>
      <c r="F66" s="14"/>
      <c r="G66" s="14"/>
      <c r="H66" s="14"/>
      <c r="I66" s="14"/>
      <c r="J66" s="14"/>
      <c r="K66" s="14"/>
      <c r="L66" s="14"/>
      <c r="M66" s="6"/>
      <c r="N66" s="6"/>
      <c r="O66" s="6"/>
      <c r="R66" s="23">
        <v>10</v>
      </c>
      <c r="S66" s="14">
        <v>5501632.52512</v>
      </c>
      <c r="T66" s="14"/>
      <c r="U66" s="14"/>
      <c r="V66" s="14"/>
      <c r="W66" s="14"/>
      <c r="X66" s="14"/>
      <c r="Y66" s="14"/>
      <c r="Z66" s="14"/>
      <c r="AA66" s="14"/>
      <c r="AB66" s="14"/>
      <c r="AC66" s="6"/>
      <c r="AD66" s="6"/>
      <c r="AE66" s="6"/>
    </row>
    <row r="67" s="3" customFormat="1" spans="3:27">
      <c r="C67" s="48"/>
      <c r="D67" s="48"/>
      <c r="E67" s="49"/>
      <c r="F67" s="48"/>
      <c r="G67" s="48"/>
      <c r="H67" s="48"/>
      <c r="I67" s="48"/>
      <c r="J67" s="48"/>
      <c r="K67" s="48"/>
      <c r="P67" s="53"/>
      <c r="S67" s="48"/>
      <c r="T67" s="48"/>
      <c r="U67" s="49"/>
      <c r="V67" s="48"/>
      <c r="W67" s="48"/>
      <c r="X67" s="48"/>
      <c r="Y67" s="48"/>
      <c r="Z67" s="48"/>
      <c r="AA67" s="48"/>
    </row>
    <row r="68" s="2" customFormat="1" ht="15" spans="3:27">
      <c r="C68" s="24" t="s">
        <v>36</v>
      </c>
      <c r="D68" s="25"/>
      <c r="E68" s="25"/>
      <c r="F68" s="25"/>
      <c r="G68" s="25"/>
      <c r="H68" s="25"/>
      <c r="I68" s="25"/>
      <c r="J68" s="25"/>
      <c r="K68" s="25"/>
      <c r="P68" s="39"/>
      <c r="S68" s="24" t="s">
        <v>36</v>
      </c>
      <c r="T68" s="25"/>
      <c r="U68" s="25"/>
      <c r="V68" s="25"/>
      <c r="W68" s="25"/>
      <c r="X68" s="25"/>
      <c r="Y68" s="25"/>
      <c r="Z68" s="25"/>
      <c r="AA68" s="25"/>
    </row>
    <row r="69" ht="14.75" spans="3:31">
      <c r="C69" s="22">
        <f t="shared" ref="C69:L69" si="29">C$7</f>
        <v>2007</v>
      </c>
      <c r="D69" s="22">
        <f t="shared" si="29"/>
        <v>2008</v>
      </c>
      <c r="E69" s="22">
        <f t="shared" si="29"/>
        <v>2009</v>
      </c>
      <c r="F69" s="22">
        <f t="shared" si="29"/>
        <v>2010</v>
      </c>
      <c r="G69" s="22">
        <f t="shared" si="29"/>
        <v>2011</v>
      </c>
      <c r="H69" s="22">
        <f t="shared" si="29"/>
        <v>2012</v>
      </c>
      <c r="I69" s="22">
        <f t="shared" si="29"/>
        <v>2013</v>
      </c>
      <c r="J69" s="22">
        <f t="shared" si="29"/>
        <v>2014</v>
      </c>
      <c r="K69" s="22">
        <f t="shared" si="29"/>
        <v>2015</v>
      </c>
      <c r="L69" s="22">
        <f t="shared" si="29"/>
        <v>2016</v>
      </c>
      <c r="M69" s="40"/>
      <c r="N69" s="40"/>
      <c r="O69" s="40"/>
      <c r="P69" s="41"/>
      <c r="S69" s="22">
        <f t="shared" ref="S69:AB69" si="30">S$7</f>
        <v>2007</v>
      </c>
      <c r="T69" s="22">
        <f t="shared" si="30"/>
        <v>2008</v>
      </c>
      <c r="U69" s="22">
        <f t="shared" si="30"/>
        <v>2009</v>
      </c>
      <c r="V69" s="22">
        <f t="shared" si="30"/>
        <v>2010</v>
      </c>
      <c r="W69" s="22">
        <f t="shared" si="30"/>
        <v>2011</v>
      </c>
      <c r="X69" s="22">
        <f t="shared" si="30"/>
        <v>2012</v>
      </c>
      <c r="Y69" s="22">
        <f t="shared" si="30"/>
        <v>2013</v>
      </c>
      <c r="Z69" s="22">
        <f t="shared" si="30"/>
        <v>2014</v>
      </c>
      <c r="AA69" s="22">
        <f t="shared" si="30"/>
        <v>2015</v>
      </c>
      <c r="AB69" s="22">
        <f t="shared" si="30"/>
        <v>2016</v>
      </c>
      <c r="AC69" s="40"/>
      <c r="AD69" s="40"/>
      <c r="AE69" s="40"/>
    </row>
    <row r="70" ht="14.75" spans="2:27">
      <c r="B70" s="4">
        <v>1</v>
      </c>
      <c r="C70" s="26"/>
      <c r="D70" s="26"/>
      <c r="E70" s="26"/>
      <c r="F70" s="26"/>
      <c r="G70" s="26"/>
      <c r="H70" s="26"/>
      <c r="I70" s="26"/>
      <c r="J70" s="26"/>
      <c r="K70" s="26"/>
      <c r="R70" s="4">
        <v>1</v>
      </c>
      <c r="S70" s="26"/>
      <c r="T70" s="26"/>
      <c r="U70" s="26"/>
      <c r="V70" s="26"/>
      <c r="W70" s="26"/>
      <c r="X70" s="26"/>
      <c r="Y70" s="26"/>
      <c r="Z70" s="26"/>
      <c r="AA70" s="26"/>
    </row>
    <row r="71" spans="2:27">
      <c r="B71" s="4">
        <v>2</v>
      </c>
      <c r="C71" s="26">
        <f t="shared" ref="C71:K74" si="31">C58/C57</f>
        <v>1.58211052572746</v>
      </c>
      <c r="D71" s="26">
        <f t="shared" si="31"/>
        <v>1.5406237724002</v>
      </c>
      <c r="E71" s="26">
        <f t="shared" si="31"/>
        <v>1.52179113808321</v>
      </c>
      <c r="F71" s="26">
        <f t="shared" si="31"/>
        <v>1.54007146364309</v>
      </c>
      <c r="G71" s="26">
        <f t="shared" si="31"/>
        <v>1.52078693381435</v>
      </c>
      <c r="H71" s="26">
        <f t="shared" si="31"/>
        <v>1.57640898932642</v>
      </c>
      <c r="I71" s="26">
        <f t="shared" si="31"/>
        <v>1.51756159736638</v>
      </c>
      <c r="J71" s="26">
        <f t="shared" si="31"/>
        <v>1.51735925888512</v>
      </c>
      <c r="K71" s="26">
        <f t="shared" si="31"/>
        <v>1.54403356857626</v>
      </c>
      <c r="R71" s="4">
        <v>2</v>
      </c>
      <c r="S71" s="26">
        <f t="shared" ref="S71:AA71" si="32">S58/S57</f>
        <v>1.58211052572746</v>
      </c>
      <c r="T71" s="26">
        <f t="shared" si="32"/>
        <v>1.5406237724002</v>
      </c>
      <c r="U71" s="26">
        <f t="shared" si="32"/>
        <v>1.52179113808321</v>
      </c>
      <c r="V71" s="26">
        <f t="shared" si="32"/>
        <v>1.54007146364309</v>
      </c>
      <c r="W71" s="26">
        <f t="shared" si="32"/>
        <v>1.52078693381435</v>
      </c>
      <c r="X71" s="26">
        <f t="shared" si="32"/>
        <v>1.57640898932642</v>
      </c>
      <c r="Y71" s="26">
        <f t="shared" si="32"/>
        <v>1.51756159736638</v>
      </c>
      <c r="Z71" s="26">
        <f t="shared" si="32"/>
        <v>1.51735925888512</v>
      </c>
      <c r="AA71" s="26">
        <f t="shared" si="32"/>
        <v>1.54403356857626</v>
      </c>
    </row>
    <row r="72" spans="2:27">
      <c r="B72" s="4">
        <v>3</v>
      </c>
      <c r="C72" s="26">
        <f t="shared" si="31"/>
        <v>1.18529670606099</v>
      </c>
      <c r="D72" s="26">
        <f t="shared" si="31"/>
        <v>1.17375682372648</v>
      </c>
      <c r="E72" s="26">
        <f t="shared" si="31"/>
        <v>1.1831402345993</v>
      </c>
      <c r="F72" s="26">
        <f t="shared" si="31"/>
        <v>1.18493869159894</v>
      </c>
      <c r="G72" s="26">
        <f t="shared" si="31"/>
        <v>1.18057012628136</v>
      </c>
      <c r="H72" s="26">
        <f t="shared" si="31"/>
        <v>1.18090243430843</v>
      </c>
      <c r="I72" s="26">
        <f t="shared" si="31"/>
        <v>1.1985935281494</v>
      </c>
      <c r="J72" s="26">
        <f t="shared" si="31"/>
        <v>1.1824180561034</v>
      </c>
      <c r="K72" s="26"/>
      <c r="R72" s="4">
        <v>3</v>
      </c>
      <c r="S72" s="26">
        <f t="shared" ref="S72:Z72" si="33">S59/S58</f>
        <v>1.18529670606099</v>
      </c>
      <c r="T72" s="26">
        <f t="shared" si="33"/>
        <v>1.17375682372648</v>
      </c>
      <c r="U72" s="26">
        <f t="shared" si="33"/>
        <v>1.1831402345993</v>
      </c>
      <c r="V72" s="26">
        <f t="shared" si="33"/>
        <v>1.18493869159894</v>
      </c>
      <c r="W72" s="26">
        <f t="shared" si="33"/>
        <v>1.18057012628136</v>
      </c>
      <c r="X72" s="26">
        <f t="shared" si="33"/>
        <v>1.18090243430843</v>
      </c>
      <c r="Y72" s="26">
        <f t="shared" si="33"/>
        <v>1.1985935281494</v>
      </c>
      <c r="Z72" s="26">
        <f t="shared" si="33"/>
        <v>1.1824180561034</v>
      </c>
      <c r="AA72" s="26"/>
    </row>
    <row r="73" spans="2:27">
      <c r="B73" s="4">
        <v>4</v>
      </c>
      <c r="C73" s="26">
        <f t="shared" si="31"/>
        <v>1.10588327536837</v>
      </c>
      <c r="D73" s="26">
        <f t="shared" si="31"/>
        <v>1.10312394070462</v>
      </c>
      <c r="E73" s="26">
        <f t="shared" si="31"/>
        <v>1.10695428957856</v>
      </c>
      <c r="F73" s="26">
        <f t="shared" si="31"/>
        <v>1.10602430895487</v>
      </c>
      <c r="G73" s="26">
        <f t="shared" si="31"/>
        <v>1.10264589715095</v>
      </c>
      <c r="H73" s="26">
        <f t="shared" si="31"/>
        <v>1.10667466435385</v>
      </c>
      <c r="I73" s="26">
        <f t="shared" si="31"/>
        <v>1.10451913240651</v>
      </c>
      <c r="J73" s="26"/>
      <c r="K73" s="26"/>
      <c r="R73" s="4">
        <v>4</v>
      </c>
      <c r="S73" s="26">
        <f t="shared" ref="S73:Y73" si="34">S60/S59</f>
        <v>1.10588327536837</v>
      </c>
      <c r="T73" s="26">
        <f t="shared" si="34"/>
        <v>1.10312394070462</v>
      </c>
      <c r="U73" s="26">
        <f t="shared" si="34"/>
        <v>1.10695428957856</v>
      </c>
      <c r="V73" s="26">
        <f t="shared" si="34"/>
        <v>1.10602430895487</v>
      </c>
      <c r="W73" s="26">
        <f t="shared" si="34"/>
        <v>1.10264589715095</v>
      </c>
      <c r="X73" s="26">
        <f t="shared" si="34"/>
        <v>1.10667466435385</v>
      </c>
      <c r="Y73" s="26">
        <f t="shared" si="34"/>
        <v>1.10451913240651</v>
      </c>
      <c r="Z73" s="26"/>
      <c r="AA73" s="26"/>
    </row>
    <row r="74" spans="2:27">
      <c r="B74" s="4">
        <v>5</v>
      </c>
      <c r="C74" s="26">
        <f t="shared" si="31"/>
        <v>1.0689740209059</v>
      </c>
      <c r="D74" s="26">
        <f t="shared" si="31"/>
        <v>1.06018808768225</v>
      </c>
      <c r="E74" s="26">
        <f t="shared" si="31"/>
        <v>1.06149707220227</v>
      </c>
      <c r="F74" s="26">
        <f t="shared" si="31"/>
        <v>1.05678199934741</v>
      </c>
      <c r="G74" s="26">
        <f t="shared" si="31"/>
        <v>1.06342579878232</v>
      </c>
      <c r="H74" s="26">
        <f t="shared" si="31"/>
        <v>1.05582244290251</v>
      </c>
      <c r="I74" s="26"/>
      <c r="J74" s="26"/>
      <c r="K74" s="26"/>
      <c r="R74" s="4">
        <v>5</v>
      </c>
      <c r="S74" s="26">
        <f t="shared" ref="S74:X74" si="35">S61/S60</f>
        <v>1.0689740209059</v>
      </c>
      <c r="T74" s="26">
        <f t="shared" si="35"/>
        <v>1.06018808768225</v>
      </c>
      <c r="U74" s="26">
        <f t="shared" si="35"/>
        <v>1.06149707220227</v>
      </c>
      <c r="V74" s="26">
        <f t="shared" si="35"/>
        <v>1.05678199934741</v>
      </c>
      <c r="W74" s="26">
        <f t="shared" si="35"/>
        <v>1.06342579878232</v>
      </c>
      <c r="X74" s="26">
        <f t="shared" si="35"/>
        <v>1.05582244290251</v>
      </c>
      <c r="Y74" s="26"/>
      <c r="Z74" s="26"/>
      <c r="AA74" s="26"/>
    </row>
    <row r="75" spans="2:27">
      <c r="B75" s="4">
        <v>6</v>
      </c>
      <c r="C75" s="26">
        <f>C62/C61</f>
        <v>1.04224094595666</v>
      </c>
      <c r="D75" s="26">
        <f>D62/D61</f>
        <v>1.03437959154923</v>
      </c>
      <c r="E75" s="26">
        <f>E62/E61</f>
        <v>1.03751233218551</v>
      </c>
      <c r="F75" s="26">
        <f>F62/F61</f>
        <v>1.03257433386814</v>
      </c>
      <c r="G75" s="26">
        <f>G62/G61</f>
        <v>1.03481382474392</v>
      </c>
      <c r="H75" s="26"/>
      <c r="I75" s="26"/>
      <c r="J75" s="26"/>
      <c r="K75" s="26"/>
      <c r="R75" s="4">
        <v>6</v>
      </c>
      <c r="S75" s="26">
        <f>S62/S61</f>
        <v>1.04224094595666</v>
      </c>
      <c r="T75" s="26">
        <f>T62/T61</f>
        <v>1.03437959154923</v>
      </c>
      <c r="U75" s="26">
        <f>U62/U61</f>
        <v>1.03751233218551</v>
      </c>
      <c r="V75" s="26">
        <f>V62/V61</f>
        <v>1.03257433386814</v>
      </c>
      <c r="W75" s="26">
        <f>W62/W61</f>
        <v>1.03481382474392</v>
      </c>
      <c r="X75" s="26"/>
      <c r="Y75" s="26"/>
      <c r="Z75" s="26"/>
      <c r="AA75" s="26"/>
    </row>
    <row r="76" spans="2:27">
      <c r="B76" s="4">
        <v>7</v>
      </c>
      <c r="C76" s="26">
        <f>C63/C62</f>
        <v>1.02310602811192</v>
      </c>
      <c r="D76" s="26">
        <f>D63/D62</f>
        <v>1.02312472804974</v>
      </c>
      <c r="E76" s="26">
        <f>E63/E62</f>
        <v>1.01932894722849</v>
      </c>
      <c r="F76" s="26">
        <f>F63/F62</f>
        <v>1.02645024022765</v>
      </c>
      <c r="G76" s="26"/>
      <c r="H76" s="26"/>
      <c r="I76" s="26"/>
      <c r="J76" s="26"/>
      <c r="K76" s="26"/>
      <c r="R76" s="4">
        <v>7</v>
      </c>
      <c r="S76" s="26">
        <f>S63/S62</f>
        <v>1.02310602811192</v>
      </c>
      <c r="T76" s="26">
        <f>T63/T62</f>
        <v>1.02312472804974</v>
      </c>
      <c r="U76" s="26">
        <f>U63/U62</f>
        <v>1.01932894722849</v>
      </c>
      <c r="V76" s="26">
        <f>V63/V62</f>
        <v>1.02645024022765</v>
      </c>
      <c r="W76" s="26"/>
      <c r="X76" s="26"/>
      <c r="Y76" s="26"/>
      <c r="Z76" s="26"/>
      <c r="AA76" s="26"/>
    </row>
    <row r="77" spans="2:27">
      <c r="B77" s="4">
        <v>8</v>
      </c>
      <c r="C77" s="26">
        <f>C64/C63</f>
        <v>1.01673542434959</v>
      </c>
      <c r="D77" s="26">
        <f>D64/D63</f>
        <v>1.01823232797911</v>
      </c>
      <c r="E77" s="26">
        <f>E64/E63</f>
        <v>1.01272608100126</v>
      </c>
      <c r="F77" s="26"/>
      <c r="G77" s="26"/>
      <c r="H77" s="26"/>
      <c r="I77" s="26"/>
      <c r="J77" s="26"/>
      <c r="K77" s="26"/>
      <c r="R77" s="4">
        <v>8</v>
      </c>
      <c r="S77" s="26">
        <f>S64/S63</f>
        <v>1.01673542434959</v>
      </c>
      <c r="T77" s="26">
        <f>T64/T63</f>
        <v>1.01823232797911</v>
      </c>
      <c r="U77" s="26">
        <f>U64/U63</f>
        <v>1.01272608100126</v>
      </c>
      <c r="V77" s="26"/>
      <c r="W77" s="26"/>
      <c r="X77" s="26"/>
      <c r="Y77" s="26"/>
      <c r="Z77" s="26"/>
      <c r="AA77" s="26"/>
    </row>
    <row r="78" spans="2:27">
      <c r="B78" s="4">
        <v>9</v>
      </c>
      <c r="C78" s="26">
        <f>C65/C64</f>
        <v>1.00884708748974</v>
      </c>
      <c r="D78" s="26">
        <f>D65/D64</f>
        <v>1.00793846243092</v>
      </c>
      <c r="E78" s="26"/>
      <c r="F78" s="26"/>
      <c r="G78" s="26"/>
      <c r="H78" s="26"/>
      <c r="I78" s="26"/>
      <c r="J78" s="26"/>
      <c r="K78" s="26"/>
      <c r="R78" s="4">
        <v>9</v>
      </c>
      <c r="S78" s="26">
        <f>S65/S64</f>
        <v>1.00884708748974</v>
      </c>
      <c r="T78" s="26">
        <f>T65/T64</f>
        <v>1.00793846243092</v>
      </c>
      <c r="U78" s="26"/>
      <c r="V78" s="26"/>
      <c r="W78" s="26"/>
      <c r="X78" s="26"/>
      <c r="Y78" s="26"/>
      <c r="Z78" s="26"/>
      <c r="AA78" s="26"/>
    </row>
    <row r="79" spans="2:27">
      <c r="B79" s="4">
        <v>10</v>
      </c>
      <c r="C79" s="26">
        <f>C66/C65</f>
        <v>1.00735930853708</v>
      </c>
      <c r="D79" s="27"/>
      <c r="E79" s="27"/>
      <c r="F79" s="27"/>
      <c r="G79" s="27"/>
      <c r="H79" s="27"/>
      <c r="I79" s="27"/>
      <c r="J79" s="27"/>
      <c r="K79" s="27"/>
      <c r="R79" s="4">
        <v>10</v>
      </c>
      <c r="S79" s="26">
        <f>S66/S65</f>
        <v>1.00735930853708</v>
      </c>
      <c r="T79" s="27"/>
      <c r="U79" s="27"/>
      <c r="V79" s="27"/>
      <c r="W79" s="27"/>
      <c r="X79" s="27"/>
      <c r="Y79" s="27"/>
      <c r="Z79" s="27"/>
      <c r="AA79" s="27"/>
    </row>
    <row r="80" spans="3:27">
      <c r="C80" s="27"/>
      <c r="D80" s="27"/>
      <c r="E80" s="27"/>
      <c r="F80" s="27"/>
      <c r="G80" s="27"/>
      <c r="H80" s="27"/>
      <c r="I80" s="27"/>
      <c r="J80" s="27"/>
      <c r="K80" s="27"/>
      <c r="S80" s="27"/>
      <c r="T80" s="27"/>
      <c r="U80" s="27"/>
      <c r="V80" s="27"/>
      <c r="W80" s="27"/>
      <c r="X80" s="27"/>
      <c r="Y80" s="27"/>
      <c r="Z80" s="27"/>
      <c r="AA80" s="27"/>
    </row>
    <row r="81" ht="15" spans="3:19">
      <c r="C81" s="1" t="s">
        <v>37</v>
      </c>
      <c r="S81" s="1" t="s">
        <v>37</v>
      </c>
    </row>
    <row r="82" ht="14.75" spans="3:31">
      <c r="C82" s="22">
        <f t="shared" ref="C82:L82" si="36">C$7</f>
        <v>2007</v>
      </c>
      <c r="D82" s="22">
        <f t="shared" si="36"/>
        <v>2008</v>
      </c>
      <c r="E82" s="22">
        <f t="shared" si="36"/>
        <v>2009</v>
      </c>
      <c r="F82" s="22">
        <f t="shared" si="36"/>
        <v>2010</v>
      </c>
      <c r="G82" s="22">
        <f t="shared" si="36"/>
        <v>2011</v>
      </c>
      <c r="H82" s="22">
        <f t="shared" si="36"/>
        <v>2012</v>
      </c>
      <c r="I82" s="22">
        <f t="shared" si="36"/>
        <v>2013</v>
      </c>
      <c r="J82" s="22">
        <f t="shared" si="36"/>
        <v>2014</v>
      </c>
      <c r="K82" s="22">
        <f t="shared" si="36"/>
        <v>2015</v>
      </c>
      <c r="L82" s="22">
        <f t="shared" si="36"/>
        <v>2016</v>
      </c>
      <c r="M82" s="40"/>
      <c r="N82" s="40"/>
      <c r="O82" s="40"/>
      <c r="P82" s="41"/>
      <c r="S82" s="22">
        <f t="shared" ref="S82:AB82" si="37">S$7</f>
        <v>2007</v>
      </c>
      <c r="T82" s="22">
        <f t="shared" si="37"/>
        <v>2008</v>
      </c>
      <c r="U82" s="22">
        <f t="shared" si="37"/>
        <v>2009</v>
      </c>
      <c r="V82" s="22">
        <f t="shared" si="37"/>
        <v>2010</v>
      </c>
      <c r="W82" s="22">
        <f t="shared" si="37"/>
        <v>2011</v>
      </c>
      <c r="X82" s="22">
        <f t="shared" si="37"/>
        <v>2012</v>
      </c>
      <c r="Y82" s="22">
        <f t="shared" si="37"/>
        <v>2013</v>
      </c>
      <c r="Z82" s="22">
        <f t="shared" si="37"/>
        <v>2014</v>
      </c>
      <c r="AA82" s="22">
        <f t="shared" si="37"/>
        <v>2015</v>
      </c>
      <c r="AB82" s="22">
        <f t="shared" si="37"/>
        <v>2016</v>
      </c>
      <c r="AC82" s="40"/>
      <c r="AD82" s="40"/>
      <c r="AE82" s="40"/>
    </row>
    <row r="83" ht="14.75" spans="2:31">
      <c r="B83" s="4">
        <v>1</v>
      </c>
      <c r="C83" s="50">
        <f t="shared" ref="C83:L87" si="38">C57/C14</f>
        <v>0.357744176178086</v>
      </c>
      <c r="D83" s="50">
        <f t="shared" si="38"/>
        <v>0.401583663839538</v>
      </c>
      <c r="E83" s="50">
        <f t="shared" si="38"/>
        <v>0.402082965179962</v>
      </c>
      <c r="F83" s="50">
        <f t="shared" si="38"/>
        <v>0.419778345241452</v>
      </c>
      <c r="G83" s="50">
        <f t="shared" si="38"/>
        <v>0.414732011173116</v>
      </c>
      <c r="H83" s="50">
        <f t="shared" si="38"/>
        <v>0.379127558574498</v>
      </c>
      <c r="I83" s="50">
        <f t="shared" si="38"/>
        <v>0.372118606945969</v>
      </c>
      <c r="J83" s="50">
        <f t="shared" si="38"/>
        <v>0.391521075341627</v>
      </c>
      <c r="K83" s="50">
        <f t="shared" si="38"/>
        <v>0.387663655518862</v>
      </c>
      <c r="L83" s="50">
        <f t="shared" si="38"/>
        <v>0.377849732811884</v>
      </c>
      <c r="M83" s="50"/>
      <c r="N83" s="50"/>
      <c r="O83" s="50"/>
      <c r="P83" s="54"/>
      <c r="R83" s="4">
        <v>1</v>
      </c>
      <c r="S83" s="50">
        <f t="shared" ref="S83:AB83" si="39">S57/S14</f>
        <v>0.357744176178086</v>
      </c>
      <c r="T83" s="50">
        <f t="shared" si="39"/>
        <v>0.401583663839538</v>
      </c>
      <c r="U83" s="50">
        <f t="shared" si="39"/>
        <v>0.402082965179962</v>
      </c>
      <c r="V83" s="50">
        <f t="shared" si="39"/>
        <v>0.419778345241452</v>
      </c>
      <c r="W83" s="50">
        <f t="shared" si="39"/>
        <v>0.414732011173116</v>
      </c>
      <c r="X83" s="50">
        <f t="shared" si="39"/>
        <v>0.379127558574498</v>
      </c>
      <c r="Y83" s="50">
        <f t="shared" si="39"/>
        <v>0.372118606945969</v>
      </c>
      <c r="Z83" s="50">
        <f t="shared" si="39"/>
        <v>0.391521075341627</v>
      </c>
      <c r="AA83" s="50">
        <f t="shared" si="39"/>
        <v>0.387663655518862</v>
      </c>
      <c r="AB83" s="50">
        <f t="shared" si="39"/>
        <v>0.377849732811884</v>
      </c>
      <c r="AC83" s="50"/>
      <c r="AD83" s="50"/>
      <c r="AE83" s="50"/>
    </row>
    <row r="84" spans="2:27">
      <c r="B84" s="4">
        <v>2</v>
      </c>
      <c r="C84" s="50">
        <f t="shared" si="38"/>
        <v>0.569672894935961</v>
      </c>
      <c r="D84" s="50">
        <f t="shared" si="38"/>
        <v>0.621136069442435</v>
      </c>
      <c r="E84" s="50">
        <f t="shared" si="38"/>
        <v>0.61497844380389</v>
      </c>
      <c r="F84" s="50">
        <f t="shared" si="38"/>
        <v>0.622722199427597</v>
      </c>
      <c r="G84" s="50">
        <f t="shared" si="38"/>
        <v>0.626054283502265</v>
      </c>
      <c r="H84" s="50">
        <f t="shared" si="38"/>
        <v>0.595664737681621</v>
      </c>
      <c r="I84" s="50">
        <f t="shared" si="38"/>
        <v>0.573205458876052</v>
      </c>
      <c r="J84" s="50">
        <f t="shared" si="38"/>
        <v>0.593859091188343</v>
      </c>
      <c r="K84" s="50">
        <f t="shared" si="38"/>
        <v>0.579582540125144</v>
      </c>
      <c r="R84" s="4">
        <v>2</v>
      </c>
      <c r="S84" s="50">
        <f t="shared" ref="S84:AA84" si="40">S58/S15</f>
        <v>0.569672894935961</v>
      </c>
      <c r="T84" s="50">
        <f t="shared" si="40"/>
        <v>0.621136069442435</v>
      </c>
      <c r="U84" s="50">
        <f t="shared" si="40"/>
        <v>0.61497844380389</v>
      </c>
      <c r="V84" s="50">
        <f t="shared" si="40"/>
        <v>0.622722199427597</v>
      </c>
      <c r="W84" s="50">
        <f t="shared" si="40"/>
        <v>0.626054283502265</v>
      </c>
      <c r="X84" s="50">
        <f t="shared" si="40"/>
        <v>0.595664737681621</v>
      </c>
      <c r="Y84" s="50">
        <f t="shared" si="40"/>
        <v>0.573205458876052</v>
      </c>
      <c r="Z84" s="50">
        <f t="shared" si="40"/>
        <v>0.593859091188343</v>
      </c>
      <c r="AA84" s="50">
        <f t="shared" si="40"/>
        <v>0.579582540125144</v>
      </c>
    </row>
    <row r="85" spans="2:26">
      <c r="B85" s="4">
        <v>3</v>
      </c>
      <c r="C85" s="50">
        <f t="shared" si="38"/>
        <v>0.686841094726804</v>
      </c>
      <c r="D85" s="50">
        <f t="shared" si="38"/>
        <v>0.72979439369089</v>
      </c>
      <c r="E85" s="50">
        <f t="shared" si="38"/>
        <v>0.730412043768508</v>
      </c>
      <c r="F85" s="50">
        <f t="shared" si="38"/>
        <v>0.73753680413845</v>
      </c>
      <c r="G85" s="50">
        <f t="shared" si="38"/>
        <v>0.7238558605051</v>
      </c>
      <c r="H85" s="50">
        <f t="shared" si="38"/>
        <v>0.703842783044911</v>
      </c>
      <c r="I85" s="50">
        <f t="shared" si="38"/>
        <v>0.692462939823759</v>
      </c>
      <c r="J85" s="50">
        <f t="shared" si="38"/>
        <v>0.699926846595316</v>
      </c>
      <c r="R85" s="4">
        <v>3</v>
      </c>
      <c r="S85" s="50">
        <f t="shared" ref="S85:Z85" si="41">S59/S16</f>
        <v>0.686841094726804</v>
      </c>
      <c r="T85" s="50">
        <f t="shared" si="41"/>
        <v>0.72979439369089</v>
      </c>
      <c r="U85" s="50">
        <f t="shared" si="41"/>
        <v>0.730412043768508</v>
      </c>
      <c r="V85" s="50">
        <f t="shared" si="41"/>
        <v>0.73753680413845</v>
      </c>
      <c r="W85" s="50">
        <f t="shared" si="41"/>
        <v>0.7238558605051</v>
      </c>
      <c r="X85" s="50">
        <f t="shared" si="41"/>
        <v>0.703842783044911</v>
      </c>
      <c r="Y85" s="50">
        <f t="shared" si="41"/>
        <v>0.692462939823759</v>
      </c>
      <c r="Z85" s="50">
        <f t="shared" si="41"/>
        <v>0.699926846595316</v>
      </c>
    </row>
    <row r="86" spans="2:25">
      <c r="B86" s="4">
        <v>4</v>
      </c>
      <c r="C86" s="50">
        <f t="shared" si="38"/>
        <v>0.779966060757744</v>
      </c>
      <c r="D86" s="50">
        <f t="shared" si="38"/>
        <v>0.808801003346489</v>
      </c>
      <c r="E86" s="50">
        <f t="shared" si="38"/>
        <v>0.812617408814653</v>
      </c>
      <c r="F86" s="50">
        <f t="shared" si="38"/>
        <v>0.808566119710198</v>
      </c>
      <c r="G86" s="50">
        <f t="shared" si="38"/>
        <v>0.798627379348261</v>
      </c>
      <c r="H86" s="50">
        <f t="shared" si="38"/>
        <v>0.78527923726906</v>
      </c>
      <c r="I86" s="50">
        <f t="shared" si="38"/>
        <v>0.768617080021522</v>
      </c>
      <c r="R86" s="4">
        <v>4</v>
      </c>
      <c r="S86" s="50">
        <f t="shared" ref="S86:Y86" si="42">S60/S17</f>
        <v>0.779966060757744</v>
      </c>
      <c r="T86" s="50">
        <f t="shared" si="42"/>
        <v>0.808801003346489</v>
      </c>
      <c r="U86" s="50">
        <f t="shared" si="42"/>
        <v>0.812617408814653</v>
      </c>
      <c r="V86" s="50">
        <f t="shared" si="42"/>
        <v>0.808566119710198</v>
      </c>
      <c r="W86" s="50">
        <f t="shared" si="42"/>
        <v>0.798627379348261</v>
      </c>
      <c r="X86" s="50">
        <f t="shared" si="42"/>
        <v>0.78527923726906</v>
      </c>
      <c r="Y86" s="50">
        <f t="shared" si="42"/>
        <v>0.768617080021522</v>
      </c>
    </row>
    <row r="87" spans="2:24">
      <c r="B87" s="4">
        <v>5</v>
      </c>
      <c r="C87" s="50">
        <f t="shared" si="38"/>
        <v>0.843823802680347</v>
      </c>
      <c r="D87" s="50">
        <f t="shared" si="38"/>
        <v>0.858932457436576</v>
      </c>
      <c r="E87" s="50">
        <f t="shared" si="38"/>
        <v>0.864023438876398</v>
      </c>
      <c r="F87" s="50">
        <f t="shared" si="38"/>
        <v>0.85750881142844</v>
      </c>
      <c r="G87" s="50">
        <f t="shared" si="38"/>
        <v>0.847933732786379</v>
      </c>
      <c r="H87" s="50">
        <f t="shared" si="38"/>
        <v>0.833797246136027</v>
      </c>
      <c r="R87" s="4">
        <v>5</v>
      </c>
      <c r="S87" s="50">
        <f t="shared" ref="S87:X87" si="43">S61/S18</f>
        <v>0.843823802680347</v>
      </c>
      <c r="T87" s="50">
        <f t="shared" si="43"/>
        <v>0.858932457436576</v>
      </c>
      <c r="U87" s="50">
        <f t="shared" si="43"/>
        <v>0.864023438876398</v>
      </c>
      <c r="V87" s="50">
        <f t="shared" si="43"/>
        <v>0.85750881142844</v>
      </c>
      <c r="W87" s="50">
        <f t="shared" si="43"/>
        <v>0.847933732786379</v>
      </c>
      <c r="X87" s="50">
        <f t="shared" si="43"/>
        <v>0.833797246136027</v>
      </c>
    </row>
    <row r="88" spans="2:23">
      <c r="B88" s="4">
        <v>6</v>
      </c>
      <c r="C88" s="50">
        <f>C62/C19</f>
        <v>0.883066866319605</v>
      </c>
      <c r="D88" s="50">
        <f>D62/D19</f>
        <v>0.893908284277704</v>
      </c>
      <c r="E88" s="50">
        <f>E62/E19</f>
        <v>0.895586715549929</v>
      </c>
      <c r="F88" s="50">
        <f>F62/F19</f>
        <v>0.884135475455329</v>
      </c>
      <c r="G88" s="50">
        <f>G62/G19</f>
        <v>0.87861638515363</v>
      </c>
      <c r="R88" s="4">
        <v>6</v>
      </c>
      <c r="S88" s="50">
        <f>S62/S19</f>
        <v>0.883066866319605</v>
      </c>
      <c r="T88" s="50">
        <f>T62/T19</f>
        <v>0.893908284277704</v>
      </c>
      <c r="U88" s="50">
        <f>U62/U19</f>
        <v>0.895586715549929</v>
      </c>
      <c r="V88" s="50">
        <f>V62/V19</f>
        <v>0.884135475455329</v>
      </c>
      <c r="W88" s="50">
        <f>W62/W19</f>
        <v>0.87861638515363</v>
      </c>
    </row>
    <row r="89" spans="2:22">
      <c r="B89" s="4">
        <v>7</v>
      </c>
      <c r="C89" s="50">
        <f>C63/C20</f>
        <v>0.914055449511857</v>
      </c>
      <c r="D89" s="50">
        <f>D63/D20</f>
        <v>0.916576925819868</v>
      </c>
      <c r="E89" s="50">
        <f>E63/E20</f>
        <v>0.912395184261145</v>
      </c>
      <c r="F89" s="50">
        <f>F63/F20</f>
        <v>0.905982670272245</v>
      </c>
      <c r="R89" s="4">
        <v>7</v>
      </c>
      <c r="S89" s="50">
        <f>S63/S20</f>
        <v>0.914055449511857</v>
      </c>
      <c r="T89" s="50">
        <f>T63/T20</f>
        <v>0.916576925819868</v>
      </c>
      <c r="U89" s="50">
        <f>U63/U20</f>
        <v>0.912395184261145</v>
      </c>
      <c r="V89" s="50">
        <f>V63/V20</f>
        <v>0.905982670272245</v>
      </c>
    </row>
    <row r="90" spans="2:21">
      <c r="B90" s="4">
        <v>8</v>
      </c>
      <c r="C90" s="50">
        <f>C64/C21</f>
        <v>0.928257280655463</v>
      </c>
      <c r="D90" s="50">
        <f>D64/D21</f>
        <v>0.927895394255994</v>
      </c>
      <c r="E90" s="50">
        <f>E64/E21</f>
        <v>0.923259254074222</v>
      </c>
      <c r="R90" s="4">
        <v>8</v>
      </c>
      <c r="S90" s="50">
        <f>S64/S21</f>
        <v>0.928257280655463</v>
      </c>
      <c r="T90" s="50">
        <f>T64/T21</f>
        <v>0.927895394255994</v>
      </c>
      <c r="U90" s="50">
        <f>U64/U21</f>
        <v>0.923259254074222</v>
      </c>
    </row>
    <row r="91" spans="2:20">
      <c r="B91" s="4">
        <v>9</v>
      </c>
      <c r="C91" s="50">
        <f>C65/C22</f>
        <v>0.936503802027483</v>
      </c>
      <c r="D91" s="50">
        <f>D65/D22</f>
        <v>0.936820520053557</v>
      </c>
      <c r="R91" s="4">
        <v>9</v>
      </c>
      <c r="S91" s="50">
        <f>S65/S22</f>
        <v>0.936503802027483</v>
      </c>
      <c r="T91" s="50">
        <f>T65/T22</f>
        <v>0.936820520053557</v>
      </c>
    </row>
    <row r="92" spans="2:19">
      <c r="B92" s="4">
        <v>10</v>
      </c>
      <c r="C92" s="50">
        <f>C66/C23</f>
        <v>0.94161975363867</v>
      </c>
      <c r="R92" s="4">
        <v>10</v>
      </c>
      <c r="S92" s="50">
        <f>S66/S23</f>
        <v>0.94161975363867</v>
      </c>
    </row>
    <row r="94" s="1" customFormat="1" ht="15" spans="1:27">
      <c r="A94" s="21"/>
      <c r="B94" s="21" t="s">
        <v>38</v>
      </c>
      <c r="C94" s="21"/>
      <c r="D94" s="21"/>
      <c r="E94" s="21"/>
      <c r="F94" s="21"/>
      <c r="G94" s="21"/>
      <c r="H94" s="21"/>
      <c r="I94" s="21"/>
      <c r="J94" s="21"/>
      <c r="K94" s="21"/>
      <c r="P94" s="38"/>
      <c r="Q94" s="21"/>
      <c r="R94" s="21" t="s">
        <v>39</v>
      </c>
      <c r="S94" s="21"/>
      <c r="T94" s="21"/>
      <c r="U94" s="21"/>
      <c r="V94" s="21"/>
      <c r="W94" s="21"/>
      <c r="X94" s="21"/>
      <c r="Y94" s="21"/>
      <c r="Z94" s="21"/>
      <c r="AA94" s="21"/>
    </row>
    <row r="95" ht="15" spans="3:27">
      <c r="C95" s="24" t="s">
        <v>40</v>
      </c>
      <c r="D95" s="51"/>
      <c r="E95" s="51"/>
      <c r="F95" s="51"/>
      <c r="G95" s="51"/>
      <c r="H95" s="51"/>
      <c r="I95" s="51"/>
      <c r="J95" s="51"/>
      <c r="K95" s="51"/>
      <c r="S95" s="24" t="s">
        <v>40</v>
      </c>
      <c r="T95" s="51"/>
      <c r="U95" s="51"/>
      <c r="V95" s="51"/>
      <c r="W95" s="51"/>
      <c r="X95" s="51"/>
      <c r="Y95" s="51"/>
      <c r="Z95" s="51"/>
      <c r="AA95" s="51"/>
    </row>
    <row r="96" ht="14.75" spans="3:31">
      <c r="C96" s="22">
        <f t="shared" ref="C96:L96" si="44">C$7</f>
        <v>2007</v>
      </c>
      <c r="D96" s="22">
        <f t="shared" si="44"/>
        <v>2008</v>
      </c>
      <c r="E96" s="22">
        <f t="shared" si="44"/>
        <v>2009</v>
      </c>
      <c r="F96" s="22">
        <f t="shared" si="44"/>
        <v>2010</v>
      </c>
      <c r="G96" s="22">
        <f t="shared" si="44"/>
        <v>2011</v>
      </c>
      <c r="H96" s="22">
        <f t="shared" si="44"/>
        <v>2012</v>
      </c>
      <c r="I96" s="22">
        <f t="shared" si="44"/>
        <v>2013</v>
      </c>
      <c r="J96" s="22">
        <f t="shared" si="44"/>
        <v>2014</v>
      </c>
      <c r="K96" s="22">
        <f t="shared" si="44"/>
        <v>2015</v>
      </c>
      <c r="L96" s="22">
        <f t="shared" si="44"/>
        <v>2016</v>
      </c>
      <c r="M96" s="40"/>
      <c r="N96" s="40"/>
      <c r="O96" s="40"/>
      <c r="P96" s="41"/>
      <c r="S96" s="22">
        <f t="shared" ref="S96:AB96" si="45">S$7</f>
        <v>2007</v>
      </c>
      <c r="T96" s="22">
        <f t="shared" si="45"/>
        <v>2008</v>
      </c>
      <c r="U96" s="22">
        <f t="shared" si="45"/>
        <v>2009</v>
      </c>
      <c r="V96" s="22">
        <f t="shared" si="45"/>
        <v>2010</v>
      </c>
      <c r="W96" s="22">
        <f t="shared" si="45"/>
        <v>2011</v>
      </c>
      <c r="X96" s="22">
        <f t="shared" si="45"/>
        <v>2012</v>
      </c>
      <c r="Y96" s="22">
        <f t="shared" si="45"/>
        <v>2013</v>
      </c>
      <c r="Z96" s="22">
        <f t="shared" si="45"/>
        <v>2014</v>
      </c>
      <c r="AA96" s="22">
        <f t="shared" si="45"/>
        <v>2015</v>
      </c>
      <c r="AB96" s="22">
        <f t="shared" si="45"/>
        <v>2016</v>
      </c>
      <c r="AC96" s="40"/>
      <c r="AD96" s="40"/>
      <c r="AE96" s="40"/>
    </row>
    <row r="97" ht="14.75" spans="2:31">
      <c r="B97" s="4">
        <v>1</v>
      </c>
      <c r="C97" s="14">
        <v>3700657.14708</v>
      </c>
      <c r="D97" s="14">
        <v>4012621.46237505</v>
      </c>
      <c r="E97" s="14">
        <v>3756711.84892974</v>
      </c>
      <c r="F97" s="14">
        <v>4032590.32733461</v>
      </c>
      <c r="G97" s="14">
        <v>4183507.67759706</v>
      </c>
      <c r="H97" s="14">
        <v>3807554.18754463</v>
      </c>
      <c r="I97" s="14">
        <v>3321160.19268524</v>
      </c>
      <c r="J97" s="14">
        <v>3401145.5195863</v>
      </c>
      <c r="K97" s="14">
        <v>3391888.73923523</v>
      </c>
      <c r="L97" s="14">
        <v>3463243.53036277</v>
      </c>
      <c r="M97" s="46"/>
      <c r="N97" s="46"/>
      <c r="O97" s="46"/>
      <c r="P97" s="47"/>
      <c r="R97" s="4">
        <v>1</v>
      </c>
      <c r="S97" s="14">
        <v>3700657.14708</v>
      </c>
      <c r="T97" s="14">
        <v>4012621.46237505</v>
      </c>
      <c r="U97" s="14">
        <v>3756711.84892974</v>
      </c>
      <c r="V97" s="14">
        <v>4032590.32733461</v>
      </c>
      <c r="W97" s="14">
        <v>4183507.67759706</v>
      </c>
      <c r="X97" s="14">
        <v>3807554.18754463</v>
      </c>
      <c r="Y97" s="14">
        <v>3321160.19268524</v>
      </c>
      <c r="Z97" s="14">
        <v>3401145.5195863</v>
      </c>
      <c r="AA97" s="14">
        <v>3391888.73923523</v>
      </c>
      <c r="AB97" s="14">
        <v>3463243.53036277</v>
      </c>
      <c r="AC97" s="46"/>
      <c r="AD97" s="46"/>
      <c r="AE97" s="46"/>
    </row>
    <row r="98" spans="2:28">
      <c r="B98" s="4">
        <v>2</v>
      </c>
      <c r="C98" s="14">
        <v>4585402.47643628</v>
      </c>
      <c r="D98" s="14">
        <v>4940809.72999411</v>
      </c>
      <c r="E98" s="14">
        <v>4672903.22269346</v>
      </c>
      <c r="F98" s="14">
        <v>4949233.70891587</v>
      </c>
      <c r="G98" s="14">
        <v>5274608.12184305</v>
      </c>
      <c r="H98" s="14">
        <v>4883030.31081192</v>
      </c>
      <c r="I98" s="14">
        <v>4199120.76267722</v>
      </c>
      <c r="J98" s="14">
        <v>4290150.8430465</v>
      </c>
      <c r="K98" s="14">
        <v>4388592.90662799</v>
      </c>
      <c r="L98" s="14"/>
      <c r="R98" s="4">
        <v>2</v>
      </c>
      <c r="S98" s="14">
        <v>4585402.47643628</v>
      </c>
      <c r="T98" s="14">
        <v>4940809.72999411</v>
      </c>
      <c r="U98" s="14">
        <v>4672903.22269346</v>
      </c>
      <c r="V98" s="14">
        <v>4949233.70891587</v>
      </c>
      <c r="W98" s="14">
        <v>5274608.12184305</v>
      </c>
      <c r="X98" s="14">
        <v>4883030.31081192</v>
      </c>
      <c r="Y98" s="14">
        <v>4199120.76267722</v>
      </c>
      <c r="Z98" s="14">
        <v>4290150.8430465</v>
      </c>
      <c r="AA98" s="14">
        <v>4388592.90662799</v>
      </c>
      <c r="AB98" s="14"/>
    </row>
    <row r="99" spans="2:28">
      <c r="B99" s="4">
        <v>3</v>
      </c>
      <c r="C99" s="14">
        <v>4996823.2577233</v>
      </c>
      <c r="D99" s="14">
        <v>5422588.54076418</v>
      </c>
      <c r="E99" s="14">
        <v>5045639.27575075</v>
      </c>
      <c r="F99" s="14">
        <v>5439626.85502698</v>
      </c>
      <c r="G99" s="14">
        <v>5824116.71084592</v>
      </c>
      <c r="H99" s="14">
        <v>5408146.57245273</v>
      </c>
      <c r="I99" s="14">
        <v>4696726.15596737</v>
      </c>
      <c r="J99" s="14">
        <v>4801365.88724738</v>
      </c>
      <c r="K99" s="14"/>
      <c r="L99" s="14"/>
      <c r="R99" s="4">
        <v>3</v>
      </c>
      <c r="S99" s="14">
        <v>4996823.2577233</v>
      </c>
      <c r="T99" s="14">
        <v>5422588.54076418</v>
      </c>
      <c r="U99" s="14">
        <v>5045639.27575075</v>
      </c>
      <c r="V99" s="14">
        <v>5439626.85502698</v>
      </c>
      <c r="W99" s="14">
        <v>5824116.71084592</v>
      </c>
      <c r="X99" s="14">
        <v>5408146.57245273</v>
      </c>
      <c r="Y99" s="14">
        <v>4696726.15596737</v>
      </c>
      <c r="Z99" s="14">
        <v>4801365.88724738</v>
      </c>
      <c r="AA99" s="14"/>
      <c r="AB99" s="14"/>
    </row>
    <row r="100" spans="2:28">
      <c r="B100" s="4">
        <v>4</v>
      </c>
      <c r="C100" s="14">
        <v>5263920.28303446</v>
      </c>
      <c r="D100" s="14">
        <v>5671889.33002936</v>
      </c>
      <c r="E100" s="14">
        <v>5362269.21518623</v>
      </c>
      <c r="F100" s="14">
        <v>5784098.24883866</v>
      </c>
      <c r="G100" s="14">
        <v>6185258.41861495</v>
      </c>
      <c r="H100" s="14">
        <v>5728568.00844152</v>
      </c>
      <c r="I100" s="14">
        <v>4997187.69190957</v>
      </c>
      <c r="J100" s="14"/>
      <c r="K100" s="14"/>
      <c r="L100" s="14"/>
      <c r="R100" s="4">
        <v>4</v>
      </c>
      <c r="S100" s="14">
        <v>5263920.28303446</v>
      </c>
      <c r="T100" s="14">
        <v>5671889.33002936</v>
      </c>
      <c r="U100" s="14">
        <v>5362269.21518623</v>
      </c>
      <c r="V100" s="14">
        <v>5784098.24883866</v>
      </c>
      <c r="W100" s="14">
        <v>6185258.41861495</v>
      </c>
      <c r="X100" s="14">
        <v>5728568.00844152</v>
      </c>
      <c r="Y100" s="14">
        <v>4997187.69190957</v>
      </c>
      <c r="Z100" s="14"/>
      <c r="AA100" s="14"/>
      <c r="AB100" s="14"/>
    </row>
    <row r="101" spans="2:28">
      <c r="B101" s="4">
        <v>5</v>
      </c>
      <c r="C101" s="14">
        <v>5387972.54279274</v>
      </c>
      <c r="D101" s="14">
        <v>5832613.85196626</v>
      </c>
      <c r="E101" s="14">
        <v>5528581.37244387</v>
      </c>
      <c r="F101" s="14">
        <v>5953222.61264113</v>
      </c>
      <c r="G101" s="14">
        <v>6401339.008214</v>
      </c>
      <c r="H101" s="14">
        <v>5899091.26432183</v>
      </c>
      <c r="I101" s="14"/>
      <c r="J101" s="14"/>
      <c r="K101" s="14"/>
      <c r="L101" s="14"/>
      <c r="R101" s="4">
        <v>5</v>
      </c>
      <c r="S101" s="14">
        <v>5387972.54279274</v>
      </c>
      <c r="T101" s="14">
        <v>5832613.85196626</v>
      </c>
      <c r="U101" s="14">
        <v>5528581.37244387</v>
      </c>
      <c r="V101" s="14">
        <v>5953222.61264113</v>
      </c>
      <c r="W101" s="14">
        <v>6401339.008214</v>
      </c>
      <c r="X101" s="14">
        <v>5899091.26432183</v>
      </c>
      <c r="Y101" s="14"/>
      <c r="Z101" s="14"/>
      <c r="AA101" s="14"/>
      <c r="AB101" s="14"/>
    </row>
    <row r="102" spans="2:28">
      <c r="B102" s="4">
        <v>6</v>
      </c>
      <c r="C102" s="14">
        <v>5489766.98051168</v>
      </c>
      <c r="D102" s="14">
        <v>5936093.97991425</v>
      </c>
      <c r="E102" s="14">
        <v>5642575.75113489</v>
      </c>
      <c r="F102" s="14">
        <v>6064619.06780785</v>
      </c>
      <c r="G102" s="14">
        <v>6515879.45224413</v>
      </c>
      <c r="H102" s="14"/>
      <c r="I102" s="14"/>
      <c r="J102" s="14"/>
      <c r="K102" s="14"/>
      <c r="L102" s="14"/>
      <c r="R102" s="4">
        <v>6</v>
      </c>
      <c r="S102" s="14">
        <v>5489766.98051168</v>
      </c>
      <c r="T102" s="14">
        <v>5936093.97991425</v>
      </c>
      <c r="U102" s="14">
        <v>5642575.75113489</v>
      </c>
      <c r="V102" s="14">
        <v>6064619.06780785</v>
      </c>
      <c r="W102" s="14">
        <v>6515879.45224413</v>
      </c>
      <c r="X102" s="14"/>
      <c r="Y102" s="14"/>
      <c r="Z102" s="14"/>
      <c r="AA102" s="14"/>
      <c r="AB102" s="14"/>
    </row>
    <row r="103" spans="2:28">
      <c r="B103" s="4">
        <v>7</v>
      </c>
      <c r="C103" s="14">
        <v>5564365.07923289</v>
      </c>
      <c r="D103" s="14">
        <v>6031112.10440076</v>
      </c>
      <c r="E103" s="14">
        <v>5685976.05130283</v>
      </c>
      <c r="F103" s="14">
        <v>6152907.56173413</v>
      </c>
      <c r="G103" s="14"/>
      <c r="H103" s="14"/>
      <c r="I103" s="14"/>
      <c r="J103" s="14"/>
      <c r="K103" s="14"/>
      <c r="L103" s="14"/>
      <c r="R103" s="4">
        <v>7</v>
      </c>
      <c r="S103" s="14">
        <v>5564365.07923289</v>
      </c>
      <c r="T103" s="14">
        <v>6031112.10440076</v>
      </c>
      <c r="U103" s="14">
        <v>5685976.05130283</v>
      </c>
      <c r="V103" s="14">
        <v>6152907.56173413</v>
      </c>
      <c r="W103" s="14"/>
      <c r="X103" s="14"/>
      <c r="Y103" s="14"/>
      <c r="Z103" s="14"/>
      <c r="AA103" s="14"/>
      <c r="AB103" s="14"/>
    </row>
    <row r="104" spans="2:28">
      <c r="B104" s="4">
        <v>8</v>
      </c>
      <c r="C104" s="14">
        <v>5619172.99986673</v>
      </c>
      <c r="D104" s="14">
        <v>6082578.57356762</v>
      </c>
      <c r="E104" s="14">
        <v>5717288.78712716</v>
      </c>
      <c r="F104" s="14"/>
      <c r="G104" s="14"/>
      <c r="H104" s="14"/>
      <c r="I104" s="14"/>
      <c r="J104" s="14"/>
      <c r="K104" s="14"/>
      <c r="L104" s="14"/>
      <c r="R104" s="4">
        <v>8</v>
      </c>
      <c r="S104" s="14">
        <v>5619172.99986673</v>
      </c>
      <c r="T104" s="14">
        <v>6082578.57356762</v>
      </c>
      <c r="U104" s="14">
        <v>5717288.78712716</v>
      </c>
      <c r="V104" s="14"/>
      <c r="W104" s="14"/>
      <c r="X104" s="14"/>
      <c r="Y104" s="14"/>
      <c r="Z104" s="14"/>
      <c r="AA104" s="14"/>
      <c r="AB104" s="14"/>
    </row>
    <row r="105" spans="2:28">
      <c r="B105" s="4">
        <v>9</v>
      </c>
      <c r="C105" s="14">
        <v>5638294.21474459</v>
      </c>
      <c r="D105" s="14">
        <v>6089587.508995</v>
      </c>
      <c r="E105" s="14"/>
      <c r="F105" s="14"/>
      <c r="G105" s="14"/>
      <c r="H105" s="14"/>
      <c r="I105" s="14"/>
      <c r="J105" s="14"/>
      <c r="K105" s="14"/>
      <c r="L105" s="14"/>
      <c r="R105" s="4">
        <v>9</v>
      </c>
      <c r="S105" s="14">
        <v>5638294.21474459</v>
      </c>
      <c r="T105" s="14">
        <v>6089587.508995</v>
      </c>
      <c r="U105" s="14"/>
      <c r="V105" s="14"/>
      <c r="W105" s="14"/>
      <c r="X105" s="14"/>
      <c r="Y105" s="14"/>
      <c r="Z105" s="14"/>
      <c r="AA105" s="14"/>
      <c r="AB105" s="14"/>
    </row>
    <row r="106" ht="15.75" customHeight="1" spans="2:28">
      <c r="B106" s="4">
        <v>10</v>
      </c>
      <c r="C106" s="14">
        <v>5661057.09749155</v>
      </c>
      <c r="D106" s="14"/>
      <c r="E106" s="14"/>
      <c r="F106" s="14"/>
      <c r="G106" s="14"/>
      <c r="H106" s="14"/>
      <c r="I106" s="14"/>
      <c r="J106" s="14"/>
      <c r="K106" s="14"/>
      <c r="L106" s="14"/>
      <c r="R106" s="4">
        <v>10</v>
      </c>
      <c r="S106" s="14">
        <v>5661057.09749155</v>
      </c>
      <c r="T106" s="14"/>
      <c r="U106" s="14"/>
      <c r="V106" s="14"/>
      <c r="W106" s="14"/>
      <c r="X106" s="14"/>
      <c r="Y106" s="14"/>
      <c r="Z106" s="14"/>
      <c r="AA106" s="14"/>
      <c r="AB106" s="14"/>
    </row>
    <row r="108" ht="15" spans="3:19">
      <c r="C108" s="1" t="s">
        <v>41</v>
      </c>
      <c r="S108" s="1" t="s">
        <v>41</v>
      </c>
    </row>
    <row r="109" ht="14.75" spans="3:31">
      <c r="C109" s="22">
        <f t="shared" ref="C109:L109" si="46">C$7</f>
        <v>2007</v>
      </c>
      <c r="D109" s="22">
        <f t="shared" si="46"/>
        <v>2008</v>
      </c>
      <c r="E109" s="22">
        <f t="shared" si="46"/>
        <v>2009</v>
      </c>
      <c r="F109" s="22">
        <f t="shared" si="46"/>
        <v>2010</v>
      </c>
      <c r="G109" s="22">
        <f t="shared" si="46"/>
        <v>2011</v>
      </c>
      <c r="H109" s="22">
        <f t="shared" si="46"/>
        <v>2012</v>
      </c>
      <c r="I109" s="22">
        <f t="shared" si="46"/>
        <v>2013</v>
      </c>
      <c r="J109" s="22">
        <f t="shared" si="46"/>
        <v>2014</v>
      </c>
      <c r="K109" s="22">
        <f t="shared" si="46"/>
        <v>2015</v>
      </c>
      <c r="L109" s="22">
        <f t="shared" si="46"/>
        <v>2016</v>
      </c>
      <c r="M109" s="40"/>
      <c r="N109" s="40"/>
      <c r="O109" s="40"/>
      <c r="P109" s="41"/>
      <c r="S109" s="22">
        <f t="shared" ref="S109:AB109" si="47">S$7</f>
        <v>2007</v>
      </c>
      <c r="T109" s="22">
        <f t="shared" si="47"/>
        <v>2008</v>
      </c>
      <c r="U109" s="22">
        <f t="shared" si="47"/>
        <v>2009</v>
      </c>
      <c r="V109" s="22">
        <f t="shared" si="47"/>
        <v>2010</v>
      </c>
      <c r="W109" s="22">
        <f t="shared" si="47"/>
        <v>2011</v>
      </c>
      <c r="X109" s="22">
        <f t="shared" si="47"/>
        <v>2012</v>
      </c>
      <c r="Y109" s="22">
        <f t="shared" si="47"/>
        <v>2013</v>
      </c>
      <c r="Z109" s="22">
        <f t="shared" si="47"/>
        <v>2014</v>
      </c>
      <c r="AA109" s="22">
        <f t="shared" si="47"/>
        <v>2015</v>
      </c>
      <c r="AB109" s="22">
        <f t="shared" si="47"/>
        <v>2016</v>
      </c>
      <c r="AC109" s="40"/>
      <c r="AD109" s="40"/>
      <c r="AE109" s="40"/>
    </row>
    <row r="110" ht="14.75" spans="2:31">
      <c r="B110" s="23">
        <v>1</v>
      </c>
      <c r="C110" s="14">
        <f t="shared" ref="C110:L114" si="48">C14-C97</f>
        <v>2595451.154565</v>
      </c>
      <c r="D110" s="14">
        <f t="shared" si="48"/>
        <v>2380876.76375279</v>
      </c>
      <c r="E110" s="14">
        <f t="shared" si="48"/>
        <v>2298886.87326487</v>
      </c>
      <c r="F110" s="14">
        <f t="shared" si="48"/>
        <v>2181096.89826463</v>
      </c>
      <c r="G110" s="14">
        <f t="shared" si="48"/>
        <v>2672762.66207795</v>
      </c>
      <c r="H110" s="14">
        <f t="shared" si="48"/>
        <v>2879871.22078744</v>
      </c>
      <c r="I110" s="14">
        <f t="shared" si="48"/>
        <v>2757092.29114826</v>
      </c>
      <c r="J110" s="14">
        <f t="shared" si="48"/>
        <v>2627130.70286374</v>
      </c>
      <c r="K110" s="14">
        <f t="shared" si="48"/>
        <v>2671676.47915968</v>
      </c>
      <c r="L110" s="14">
        <f t="shared" si="48"/>
        <v>2916058.08380576</v>
      </c>
      <c r="M110" s="46"/>
      <c r="N110" s="46"/>
      <c r="O110" s="46"/>
      <c r="P110" s="47"/>
      <c r="R110" s="23">
        <v>1</v>
      </c>
      <c r="S110" s="14">
        <f t="shared" ref="S110:AB110" si="49">S14-S97</f>
        <v>2595451.154565</v>
      </c>
      <c r="T110" s="14">
        <f t="shared" si="49"/>
        <v>2380876.76375279</v>
      </c>
      <c r="U110" s="14">
        <f t="shared" si="49"/>
        <v>2298886.87326487</v>
      </c>
      <c r="V110" s="14">
        <f t="shared" si="49"/>
        <v>2181096.89826463</v>
      </c>
      <c r="W110" s="14">
        <f t="shared" si="49"/>
        <v>2672762.66207795</v>
      </c>
      <c r="X110" s="14">
        <f t="shared" si="49"/>
        <v>2879871.22078744</v>
      </c>
      <c r="Y110" s="14">
        <f t="shared" si="49"/>
        <v>2757092.29114826</v>
      </c>
      <c r="Z110" s="14">
        <f t="shared" si="49"/>
        <v>2627130.70286374</v>
      </c>
      <c r="AA110" s="14">
        <f t="shared" si="49"/>
        <v>2671676.47915968</v>
      </c>
      <c r="AB110" s="14">
        <f t="shared" si="49"/>
        <v>2916058.08380576</v>
      </c>
      <c r="AC110" s="46"/>
      <c r="AD110" s="46"/>
      <c r="AE110" s="46"/>
    </row>
    <row r="111" spans="2:31">
      <c r="B111" s="23">
        <v>2</v>
      </c>
      <c r="C111" s="14">
        <f t="shared" si="48"/>
        <v>1670011.06701586</v>
      </c>
      <c r="D111" s="14">
        <f t="shared" si="48"/>
        <v>1427503.73106564</v>
      </c>
      <c r="E111" s="14">
        <f t="shared" si="48"/>
        <v>1352247.56506585</v>
      </c>
      <c r="F111" s="14">
        <f t="shared" si="48"/>
        <v>1501601.46796152</v>
      </c>
      <c r="G111" s="14">
        <f t="shared" si="48"/>
        <v>1632748.39390285</v>
      </c>
      <c r="H111" s="14">
        <f t="shared" si="48"/>
        <v>1826796.59045123</v>
      </c>
      <c r="I111" s="14">
        <f t="shared" si="48"/>
        <v>1789076.9767519</v>
      </c>
      <c r="J111" s="14">
        <f t="shared" si="48"/>
        <v>1740348.83401275</v>
      </c>
      <c r="K111" s="14">
        <f t="shared" si="48"/>
        <v>1873573.20887702</v>
      </c>
      <c r="L111" s="14"/>
      <c r="M111" s="6"/>
      <c r="N111" s="6"/>
      <c r="O111" s="6"/>
      <c r="R111" s="23">
        <v>2</v>
      </c>
      <c r="S111" s="14">
        <f t="shared" ref="S111:AA111" si="50">S15-S98</f>
        <v>1670011.06701586</v>
      </c>
      <c r="T111" s="14">
        <f t="shared" si="50"/>
        <v>1427503.73106564</v>
      </c>
      <c r="U111" s="14">
        <f t="shared" si="50"/>
        <v>1352247.56506585</v>
      </c>
      <c r="V111" s="14">
        <f t="shared" si="50"/>
        <v>1501601.46796152</v>
      </c>
      <c r="W111" s="14">
        <f t="shared" si="50"/>
        <v>1632748.39390285</v>
      </c>
      <c r="X111" s="14">
        <f t="shared" si="50"/>
        <v>1826796.59045123</v>
      </c>
      <c r="Y111" s="14">
        <f t="shared" si="50"/>
        <v>1789076.9767519</v>
      </c>
      <c r="Z111" s="14">
        <f t="shared" si="50"/>
        <v>1740348.83401275</v>
      </c>
      <c r="AA111" s="14">
        <f t="shared" si="50"/>
        <v>1873573.20887702</v>
      </c>
      <c r="AB111" s="14"/>
      <c r="AC111" s="6"/>
      <c r="AD111" s="6"/>
      <c r="AE111" s="6"/>
    </row>
    <row r="112" spans="2:31">
      <c r="B112" s="23">
        <v>3</v>
      </c>
      <c r="C112" s="14">
        <f t="shared" si="48"/>
        <v>1152854.9048946</v>
      </c>
      <c r="D112" s="14">
        <f t="shared" si="48"/>
        <v>939340.032979481</v>
      </c>
      <c r="E112" s="14">
        <f t="shared" si="48"/>
        <v>956362.384273109</v>
      </c>
      <c r="F112" s="14">
        <f t="shared" si="48"/>
        <v>1014276.79017532</v>
      </c>
      <c r="G112" s="14">
        <f t="shared" si="48"/>
        <v>1228715.59992327</v>
      </c>
      <c r="H112" s="14">
        <f t="shared" si="48"/>
        <v>1297668.36424576</v>
      </c>
      <c r="I112" s="14">
        <f t="shared" si="48"/>
        <v>1244578.79188602</v>
      </c>
      <c r="J112" s="14">
        <f t="shared" si="48"/>
        <v>1248630.41346365</v>
      </c>
      <c r="K112" s="14"/>
      <c r="L112" s="14"/>
      <c r="M112" s="6"/>
      <c r="N112" s="6"/>
      <c r="O112" s="6"/>
      <c r="R112" s="23">
        <v>3</v>
      </c>
      <c r="S112" s="14">
        <f t="shared" ref="S112:Z112" si="51">S16-S99</f>
        <v>1152854.9048946</v>
      </c>
      <c r="T112" s="14">
        <f t="shared" si="51"/>
        <v>939340.032979481</v>
      </c>
      <c r="U112" s="14">
        <f t="shared" si="51"/>
        <v>956362.384273109</v>
      </c>
      <c r="V112" s="14">
        <f t="shared" si="51"/>
        <v>1014276.79017532</v>
      </c>
      <c r="W112" s="14">
        <f t="shared" si="51"/>
        <v>1228715.59992327</v>
      </c>
      <c r="X112" s="14">
        <f t="shared" si="51"/>
        <v>1297668.36424576</v>
      </c>
      <c r="Y112" s="14">
        <f t="shared" si="51"/>
        <v>1244578.79188602</v>
      </c>
      <c r="Z112" s="14">
        <f t="shared" si="51"/>
        <v>1248630.41346365</v>
      </c>
      <c r="AA112" s="14"/>
      <c r="AB112" s="14"/>
      <c r="AC112" s="6"/>
      <c r="AD112" s="6"/>
      <c r="AE112" s="6"/>
    </row>
    <row r="113" spans="2:31">
      <c r="B113" s="23">
        <v>4</v>
      </c>
      <c r="C113" s="14">
        <f t="shared" si="48"/>
        <v>724913.292098281</v>
      </c>
      <c r="D113" s="14">
        <f t="shared" si="48"/>
        <v>660563.163598276</v>
      </c>
      <c r="E113" s="14">
        <f t="shared" si="48"/>
        <v>609563.070327679</v>
      </c>
      <c r="F113" s="14">
        <f t="shared" si="48"/>
        <v>727015.865968595</v>
      </c>
      <c r="G113" s="14">
        <f t="shared" si="48"/>
        <v>863417.185436957</v>
      </c>
      <c r="H113" s="14">
        <f t="shared" si="48"/>
        <v>922985.335404664</v>
      </c>
      <c r="I113" s="14">
        <f t="shared" si="48"/>
        <v>914909.855405874</v>
      </c>
      <c r="J113" s="14"/>
      <c r="K113" s="14"/>
      <c r="L113" s="14"/>
      <c r="M113" s="6"/>
      <c r="N113" s="6"/>
      <c r="O113" s="6"/>
      <c r="R113" s="23">
        <v>4</v>
      </c>
      <c r="S113" s="14">
        <f t="shared" ref="S113:Y113" si="52">S17-S100</f>
        <v>724913.292098281</v>
      </c>
      <c r="T113" s="14">
        <f t="shared" si="52"/>
        <v>660563.163598276</v>
      </c>
      <c r="U113" s="14">
        <f t="shared" si="52"/>
        <v>609563.070327679</v>
      </c>
      <c r="V113" s="14">
        <f t="shared" si="52"/>
        <v>727015.865968595</v>
      </c>
      <c r="W113" s="14">
        <f t="shared" si="52"/>
        <v>863417.185436957</v>
      </c>
      <c r="X113" s="14">
        <f t="shared" si="52"/>
        <v>922985.335404664</v>
      </c>
      <c r="Y113" s="14">
        <f t="shared" si="52"/>
        <v>914909.855405874</v>
      </c>
      <c r="Z113" s="14"/>
      <c r="AA113" s="14"/>
      <c r="AB113" s="14"/>
      <c r="AC113" s="6"/>
      <c r="AD113" s="6"/>
      <c r="AE113" s="6"/>
    </row>
    <row r="114" spans="2:31">
      <c r="B114" s="23">
        <v>5</v>
      </c>
      <c r="C114" s="14">
        <f t="shared" si="48"/>
        <v>529460.177141484</v>
      </c>
      <c r="D114" s="14">
        <f t="shared" si="48"/>
        <v>489139.211208621</v>
      </c>
      <c r="E114" s="14">
        <f t="shared" si="48"/>
        <v>433350.391061116</v>
      </c>
      <c r="F114" s="14">
        <f t="shared" si="48"/>
        <v>534879.290955795</v>
      </c>
      <c r="G114" s="14">
        <f t="shared" si="48"/>
        <v>658535.771974909</v>
      </c>
      <c r="H114" s="14">
        <f t="shared" si="48"/>
        <v>715113.352660428</v>
      </c>
      <c r="I114" s="14"/>
      <c r="J114" s="14"/>
      <c r="K114" s="14"/>
      <c r="L114" s="14"/>
      <c r="M114" s="6"/>
      <c r="N114" s="6"/>
      <c r="O114" s="6"/>
      <c r="R114" s="23">
        <v>5</v>
      </c>
      <c r="S114" s="14">
        <f t="shared" ref="S114:X114" si="53">S18-S101</f>
        <v>529460.177141484</v>
      </c>
      <c r="T114" s="14">
        <f t="shared" si="53"/>
        <v>489139.211208621</v>
      </c>
      <c r="U114" s="14">
        <f t="shared" si="53"/>
        <v>433350.391061116</v>
      </c>
      <c r="V114" s="14">
        <f t="shared" si="53"/>
        <v>534879.290955795</v>
      </c>
      <c r="W114" s="14">
        <f t="shared" si="53"/>
        <v>658535.771974909</v>
      </c>
      <c r="X114" s="14">
        <f t="shared" si="53"/>
        <v>715113.352660428</v>
      </c>
      <c r="Y114" s="14"/>
      <c r="Z114" s="14"/>
      <c r="AA114" s="14"/>
      <c r="AB114" s="14"/>
      <c r="AC114" s="6"/>
      <c r="AD114" s="6"/>
      <c r="AE114" s="6"/>
    </row>
    <row r="115" spans="2:31">
      <c r="B115" s="23">
        <v>6</v>
      </c>
      <c r="C115" s="14">
        <f>C19-C102</f>
        <v>403547.841999698</v>
      </c>
      <c r="D115" s="14">
        <f>D19-D102</f>
        <v>347144.201839888</v>
      </c>
      <c r="E115" s="14">
        <f>E19-E102</f>
        <v>325002.873508126</v>
      </c>
      <c r="F115" s="14">
        <f>F19-F102</f>
        <v>433067.568961716</v>
      </c>
      <c r="G115" s="14">
        <f>G19-G102</f>
        <v>534651.686412955</v>
      </c>
      <c r="H115" s="14"/>
      <c r="I115" s="14"/>
      <c r="J115" s="14"/>
      <c r="K115" s="14"/>
      <c r="L115" s="14"/>
      <c r="M115" s="6"/>
      <c r="N115" s="6"/>
      <c r="O115" s="6"/>
      <c r="R115" s="23">
        <v>6</v>
      </c>
      <c r="S115" s="14">
        <f>S19-S102</f>
        <v>403547.841999698</v>
      </c>
      <c r="T115" s="14">
        <f>T19-T102</f>
        <v>347144.201839888</v>
      </c>
      <c r="U115" s="14">
        <f>U19-U102</f>
        <v>325002.873508126</v>
      </c>
      <c r="V115" s="14">
        <f>V19-V102</f>
        <v>433067.568961716</v>
      </c>
      <c r="W115" s="14">
        <f>W19-W102</f>
        <v>534651.686412955</v>
      </c>
      <c r="X115" s="14"/>
      <c r="Y115" s="14"/>
      <c r="Z115" s="14"/>
      <c r="AA115" s="14"/>
      <c r="AB115" s="14"/>
      <c r="AC115" s="6"/>
      <c r="AD115" s="6"/>
      <c r="AE115" s="6"/>
    </row>
    <row r="116" spans="2:31">
      <c r="B116" s="23">
        <v>7</v>
      </c>
      <c r="C116" s="14">
        <f>C20-C103</f>
        <v>260707.393288843</v>
      </c>
      <c r="D116" s="14">
        <f>D20-D103</f>
        <v>238434.665227767</v>
      </c>
      <c r="E116" s="14">
        <f>E20-E103</f>
        <v>284887.765291733</v>
      </c>
      <c r="F116" s="14">
        <f>F20-F103</f>
        <v>355812.450523983</v>
      </c>
      <c r="G116" s="14"/>
      <c r="H116" s="14"/>
      <c r="I116" s="14"/>
      <c r="J116" s="14"/>
      <c r="K116" s="14"/>
      <c r="L116" s="14"/>
      <c r="M116" s="6"/>
      <c r="N116" s="6"/>
      <c r="O116" s="6"/>
      <c r="R116" s="23">
        <v>7</v>
      </c>
      <c r="S116" s="14">
        <f>S20-S103</f>
        <v>260707.393288843</v>
      </c>
      <c r="T116" s="14">
        <f>T20-T103</f>
        <v>238434.665227767</v>
      </c>
      <c r="U116" s="14">
        <f>U20-U103</f>
        <v>284887.765291733</v>
      </c>
      <c r="V116" s="14">
        <f>V20-V103</f>
        <v>355812.450523983</v>
      </c>
      <c r="W116" s="14"/>
      <c r="X116" s="14"/>
      <c r="Y116" s="14"/>
      <c r="Z116" s="14"/>
      <c r="AA116" s="14"/>
      <c r="AB116" s="14"/>
      <c r="AC116" s="6"/>
      <c r="AD116" s="6"/>
      <c r="AE116" s="6"/>
    </row>
    <row r="117" spans="2:31">
      <c r="B117" s="23">
        <v>8</v>
      </c>
      <c r="C117" s="14">
        <f>C21-C104</f>
        <v>212772.625754837</v>
      </c>
      <c r="D117" s="14">
        <f>D21-D104</f>
        <v>223406.360414831</v>
      </c>
      <c r="E117" s="14">
        <f>E21-E104</f>
        <v>258406.935849554</v>
      </c>
      <c r="F117" s="14"/>
      <c r="G117" s="14"/>
      <c r="H117" s="14"/>
      <c r="I117" s="14"/>
      <c r="J117" s="14"/>
      <c r="K117" s="14"/>
      <c r="L117" s="14"/>
      <c r="M117" s="6"/>
      <c r="N117" s="6"/>
      <c r="O117" s="6"/>
      <c r="R117" s="23">
        <v>8</v>
      </c>
      <c r="S117" s="14">
        <f>S21-S104</f>
        <v>212772.625754837</v>
      </c>
      <c r="T117" s="14">
        <f>T21-T104</f>
        <v>223406.360414831</v>
      </c>
      <c r="U117" s="14">
        <f>U21-U104</f>
        <v>258406.935849554</v>
      </c>
      <c r="V117" s="14"/>
      <c r="W117" s="14"/>
      <c r="X117" s="14"/>
      <c r="Y117" s="14"/>
      <c r="Z117" s="14"/>
      <c r="AA117" s="14"/>
      <c r="AB117" s="14"/>
      <c r="AC117" s="6"/>
      <c r="AD117" s="6"/>
      <c r="AE117" s="6"/>
    </row>
    <row r="118" spans="2:31">
      <c r="B118" s="23">
        <v>9</v>
      </c>
      <c r="C118" s="14">
        <f>C22-C105</f>
        <v>193438.759031135</v>
      </c>
      <c r="D118" s="14">
        <f>D22-D105</f>
        <v>205902.962042964</v>
      </c>
      <c r="E118" s="14"/>
      <c r="F118" s="14"/>
      <c r="G118" s="14"/>
      <c r="H118" s="14"/>
      <c r="I118" s="14"/>
      <c r="J118" s="14"/>
      <c r="K118" s="14"/>
      <c r="L118" s="14"/>
      <c r="M118" s="6"/>
      <c r="N118" s="6"/>
      <c r="O118" s="6"/>
      <c r="R118" s="23">
        <v>9</v>
      </c>
      <c r="S118" s="14">
        <f>S22-S105</f>
        <v>193438.759031135</v>
      </c>
      <c r="T118" s="14">
        <f>T22-T105</f>
        <v>205902.962042964</v>
      </c>
      <c r="U118" s="14"/>
      <c r="V118" s="14"/>
      <c r="W118" s="14"/>
      <c r="X118" s="14"/>
      <c r="Y118" s="14"/>
      <c r="Z118" s="14"/>
      <c r="AA118" s="14"/>
      <c r="AB118" s="14"/>
      <c r="AC118" s="6"/>
      <c r="AD118" s="6"/>
      <c r="AE118" s="6"/>
    </row>
    <row r="119" spans="2:31">
      <c r="B119" s="23">
        <v>10</v>
      </c>
      <c r="C119" s="14">
        <f>C23-C106</f>
        <v>181675.602051155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6"/>
      <c r="N119" s="6"/>
      <c r="O119" s="6"/>
      <c r="R119" s="23">
        <v>10</v>
      </c>
      <c r="S119" s="14">
        <f>S23-S106</f>
        <v>181675.602051155</v>
      </c>
      <c r="T119" s="14"/>
      <c r="U119" s="14"/>
      <c r="V119" s="14"/>
      <c r="W119" s="14"/>
      <c r="X119" s="14"/>
      <c r="Y119" s="14"/>
      <c r="Z119" s="14"/>
      <c r="AA119" s="14"/>
      <c r="AB119" s="14"/>
      <c r="AC119" s="6"/>
      <c r="AD119" s="6"/>
      <c r="AE119" s="6"/>
    </row>
    <row r="120" spans="2:31">
      <c r="B120" s="23"/>
      <c r="C120" s="52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R120" s="23"/>
      <c r="S120" s="52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s="2" customFormat="1" ht="15" spans="3:27">
      <c r="C121" s="24" t="s">
        <v>42</v>
      </c>
      <c r="D121" s="25"/>
      <c r="E121" s="25"/>
      <c r="F121" s="25"/>
      <c r="G121" s="25"/>
      <c r="H121" s="25"/>
      <c r="I121" s="25"/>
      <c r="J121" s="25"/>
      <c r="K121" s="25"/>
      <c r="P121" s="39"/>
      <c r="S121" s="24" t="s">
        <v>42</v>
      </c>
      <c r="T121" s="25"/>
      <c r="U121" s="25"/>
      <c r="V121" s="25"/>
      <c r="W121" s="25"/>
      <c r="X121" s="25"/>
      <c r="Y121" s="25"/>
      <c r="Z121" s="25"/>
      <c r="AA121" s="25"/>
    </row>
    <row r="122" ht="14.75" spans="3:31">
      <c r="C122" s="22">
        <f t="shared" ref="C122:L122" si="54">C$7</f>
        <v>2007</v>
      </c>
      <c r="D122" s="22">
        <f t="shared" si="54"/>
        <v>2008</v>
      </c>
      <c r="E122" s="22">
        <f t="shared" si="54"/>
        <v>2009</v>
      </c>
      <c r="F122" s="22">
        <f t="shared" si="54"/>
        <v>2010</v>
      </c>
      <c r="G122" s="22">
        <f t="shared" si="54"/>
        <v>2011</v>
      </c>
      <c r="H122" s="22">
        <f t="shared" si="54"/>
        <v>2012</v>
      </c>
      <c r="I122" s="22">
        <f t="shared" si="54"/>
        <v>2013</v>
      </c>
      <c r="J122" s="22">
        <f t="shared" si="54"/>
        <v>2014</v>
      </c>
      <c r="K122" s="22">
        <f t="shared" si="54"/>
        <v>2015</v>
      </c>
      <c r="L122" s="22">
        <f t="shared" si="54"/>
        <v>2016</v>
      </c>
      <c r="M122" s="40"/>
      <c r="N122" s="40"/>
      <c r="O122" s="40"/>
      <c r="P122" s="41"/>
      <c r="S122" s="22">
        <f t="shared" ref="S122:AB122" si="55">S$7</f>
        <v>2007</v>
      </c>
      <c r="T122" s="22">
        <f t="shared" si="55"/>
        <v>2008</v>
      </c>
      <c r="U122" s="22">
        <f t="shared" si="55"/>
        <v>2009</v>
      </c>
      <c r="V122" s="22">
        <f t="shared" si="55"/>
        <v>2010</v>
      </c>
      <c r="W122" s="22">
        <f t="shared" si="55"/>
        <v>2011</v>
      </c>
      <c r="X122" s="22">
        <f t="shared" si="55"/>
        <v>2012</v>
      </c>
      <c r="Y122" s="22">
        <f t="shared" si="55"/>
        <v>2013</v>
      </c>
      <c r="Z122" s="22">
        <f t="shared" si="55"/>
        <v>2014</v>
      </c>
      <c r="AA122" s="22">
        <f t="shared" si="55"/>
        <v>2015</v>
      </c>
      <c r="AB122" s="22">
        <f t="shared" si="55"/>
        <v>2016</v>
      </c>
      <c r="AC122" s="40"/>
      <c r="AD122" s="40"/>
      <c r="AE122" s="40"/>
    </row>
    <row r="123" ht="14.75" spans="2:27">
      <c r="B123" s="4">
        <v>1</v>
      </c>
      <c r="C123" s="26"/>
      <c r="D123" s="26"/>
      <c r="E123" s="26"/>
      <c r="F123" s="26"/>
      <c r="G123" s="26"/>
      <c r="H123" s="26"/>
      <c r="I123" s="26"/>
      <c r="J123" s="26"/>
      <c r="K123" s="26"/>
      <c r="R123" s="4">
        <v>1</v>
      </c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2:27">
      <c r="B124" s="4">
        <v>2</v>
      </c>
      <c r="C124" s="26">
        <f t="shared" ref="C124:K127" si="56">C98/C97</f>
        <v>1.23907789730113</v>
      </c>
      <c r="D124" s="26">
        <f t="shared" si="56"/>
        <v>1.23131717664434</v>
      </c>
      <c r="E124" s="26">
        <f t="shared" si="56"/>
        <v>1.2438811946742</v>
      </c>
      <c r="F124" s="26">
        <f t="shared" si="56"/>
        <v>1.22730882811672</v>
      </c>
      <c r="G124" s="26">
        <f t="shared" si="56"/>
        <v>1.26080995383106</v>
      </c>
      <c r="H124" s="26">
        <f t="shared" si="56"/>
        <v>1.28245852069169</v>
      </c>
      <c r="I124" s="26">
        <f t="shared" si="56"/>
        <v>1.26435357497228</v>
      </c>
      <c r="J124" s="26">
        <f t="shared" si="56"/>
        <v>1.26138408907842</v>
      </c>
      <c r="K124" s="26">
        <f t="shared" si="56"/>
        <v>1.29384931052234</v>
      </c>
      <c r="R124" s="4">
        <v>2</v>
      </c>
      <c r="S124" s="26">
        <f t="shared" ref="S124:AA124" si="57">S98/S97</f>
        <v>1.23907789730113</v>
      </c>
      <c r="T124" s="26">
        <f t="shared" si="57"/>
        <v>1.23131717664434</v>
      </c>
      <c r="U124" s="26">
        <f t="shared" si="57"/>
        <v>1.2438811946742</v>
      </c>
      <c r="V124" s="26">
        <f t="shared" si="57"/>
        <v>1.22730882811672</v>
      </c>
      <c r="W124" s="26">
        <f t="shared" si="57"/>
        <v>1.26080995383106</v>
      </c>
      <c r="X124" s="26">
        <f t="shared" si="57"/>
        <v>1.28245852069169</v>
      </c>
      <c r="Y124" s="26">
        <f t="shared" si="57"/>
        <v>1.26435357497228</v>
      </c>
      <c r="Z124" s="26">
        <f t="shared" si="57"/>
        <v>1.26138408907842</v>
      </c>
      <c r="AA124" s="26">
        <f t="shared" si="57"/>
        <v>1.29384931052234</v>
      </c>
    </row>
    <row r="125" spans="2:27">
      <c r="B125" s="4">
        <v>3</v>
      </c>
      <c r="C125" s="26">
        <f t="shared" si="56"/>
        <v>1.08972402823989</v>
      </c>
      <c r="D125" s="26">
        <f t="shared" si="56"/>
        <v>1.09751009188744</v>
      </c>
      <c r="E125" s="26">
        <f t="shared" si="56"/>
        <v>1.07976541248429</v>
      </c>
      <c r="F125" s="26">
        <f t="shared" si="56"/>
        <v>1.09908466137449</v>
      </c>
      <c r="G125" s="26">
        <f t="shared" si="56"/>
        <v>1.10417998386027</v>
      </c>
      <c r="H125" s="26">
        <f t="shared" si="56"/>
        <v>1.10753901332091</v>
      </c>
      <c r="I125" s="26">
        <f t="shared" si="56"/>
        <v>1.11850228212367</v>
      </c>
      <c r="J125" s="26">
        <f t="shared" si="56"/>
        <v>1.11916015611187</v>
      </c>
      <c r="K125" s="26"/>
      <c r="R125" s="4">
        <v>3</v>
      </c>
      <c r="S125" s="26">
        <f t="shared" ref="S125:Z125" si="58">S99/S98</f>
        <v>1.08972402823989</v>
      </c>
      <c r="T125" s="26">
        <f t="shared" si="58"/>
        <v>1.09751009188744</v>
      </c>
      <c r="U125" s="26">
        <f t="shared" si="58"/>
        <v>1.07976541248429</v>
      </c>
      <c r="V125" s="26">
        <f t="shared" si="58"/>
        <v>1.09908466137449</v>
      </c>
      <c r="W125" s="26">
        <f t="shared" si="58"/>
        <v>1.10417998386027</v>
      </c>
      <c r="X125" s="26">
        <f t="shared" si="58"/>
        <v>1.10753901332091</v>
      </c>
      <c r="Y125" s="26">
        <f t="shared" si="58"/>
        <v>1.11850228212367</v>
      </c>
      <c r="Z125" s="26">
        <f t="shared" si="58"/>
        <v>1.11916015611187</v>
      </c>
      <c r="AA125" s="26"/>
    </row>
    <row r="126" spans="2:27">
      <c r="B126" s="4">
        <v>4</v>
      </c>
      <c r="C126" s="26">
        <f t="shared" si="56"/>
        <v>1.05345336657612</v>
      </c>
      <c r="D126" s="26">
        <f t="shared" si="56"/>
        <v>1.04597449859805</v>
      </c>
      <c r="E126" s="26">
        <f t="shared" si="56"/>
        <v>1.06275318589603</v>
      </c>
      <c r="F126" s="26">
        <f t="shared" si="56"/>
        <v>1.06332629112112</v>
      </c>
      <c r="G126" s="26">
        <f t="shared" si="56"/>
        <v>1.06200797918361</v>
      </c>
      <c r="H126" s="26">
        <f t="shared" si="56"/>
        <v>1.05924792009538</v>
      </c>
      <c r="I126" s="26">
        <f t="shared" si="56"/>
        <v>1.06397254725197</v>
      </c>
      <c r="J126" s="26"/>
      <c r="K126" s="26"/>
      <c r="R126" s="4">
        <v>4</v>
      </c>
      <c r="S126" s="26">
        <f t="shared" ref="S126:Y126" si="59">S100/S99</f>
        <v>1.05345336657612</v>
      </c>
      <c r="T126" s="26">
        <f t="shared" si="59"/>
        <v>1.04597449859805</v>
      </c>
      <c r="U126" s="26">
        <f t="shared" si="59"/>
        <v>1.06275318589603</v>
      </c>
      <c r="V126" s="26">
        <f t="shared" si="59"/>
        <v>1.06332629112112</v>
      </c>
      <c r="W126" s="26">
        <f t="shared" si="59"/>
        <v>1.06200797918361</v>
      </c>
      <c r="X126" s="26">
        <f t="shared" si="59"/>
        <v>1.05924792009538</v>
      </c>
      <c r="Y126" s="26">
        <f t="shared" si="59"/>
        <v>1.06397254725197</v>
      </c>
      <c r="Z126" s="26"/>
      <c r="AA126" s="26"/>
    </row>
    <row r="127" spans="2:27">
      <c r="B127" s="4">
        <v>5</v>
      </c>
      <c r="C127" s="26">
        <f t="shared" si="56"/>
        <v>1.02356651565528</v>
      </c>
      <c r="D127" s="26">
        <f t="shared" si="56"/>
        <v>1.02833703420233</v>
      </c>
      <c r="E127" s="26">
        <f t="shared" si="56"/>
        <v>1.03101525689658</v>
      </c>
      <c r="F127" s="26">
        <f t="shared" si="56"/>
        <v>1.02923953856358</v>
      </c>
      <c r="G127" s="26">
        <f t="shared" si="56"/>
        <v>1.03493477151233</v>
      </c>
      <c r="H127" s="26">
        <f t="shared" si="56"/>
        <v>1.0297671696712</v>
      </c>
      <c r="I127" s="26"/>
      <c r="J127" s="26"/>
      <c r="K127" s="26"/>
      <c r="R127" s="4">
        <v>5</v>
      </c>
      <c r="S127" s="26">
        <f t="shared" ref="S127:X127" si="60">S101/S100</f>
        <v>1.02356651565528</v>
      </c>
      <c r="T127" s="26">
        <f t="shared" si="60"/>
        <v>1.02833703420233</v>
      </c>
      <c r="U127" s="26">
        <f t="shared" si="60"/>
        <v>1.03101525689658</v>
      </c>
      <c r="V127" s="26">
        <f t="shared" si="60"/>
        <v>1.02923953856358</v>
      </c>
      <c r="W127" s="26">
        <f t="shared" si="60"/>
        <v>1.03493477151233</v>
      </c>
      <c r="X127" s="26">
        <f t="shared" si="60"/>
        <v>1.0297671696712</v>
      </c>
      <c r="Y127" s="26"/>
      <c r="Z127" s="26"/>
      <c r="AA127" s="26"/>
    </row>
    <row r="128" spans="2:27">
      <c r="B128" s="4">
        <v>6</v>
      </c>
      <c r="C128" s="26">
        <f>C102/C101</f>
        <v>1.01889290209081</v>
      </c>
      <c r="D128" s="26">
        <f>D102/D101</f>
        <v>1.01774163875311</v>
      </c>
      <c r="E128" s="26">
        <f>E102/E101</f>
        <v>1.02061910117833</v>
      </c>
      <c r="F128" s="26">
        <f>F102/F101</f>
        <v>1.0187119586172</v>
      </c>
      <c r="G128" s="26">
        <f>G102/G101</f>
        <v>1.01789320076365</v>
      </c>
      <c r="H128" s="26"/>
      <c r="I128" s="26"/>
      <c r="J128" s="26"/>
      <c r="K128" s="26"/>
      <c r="R128" s="4">
        <v>6</v>
      </c>
      <c r="S128" s="26">
        <f>S102/S101</f>
        <v>1.01889290209081</v>
      </c>
      <c r="T128" s="26">
        <f>T102/T101</f>
        <v>1.01774163875311</v>
      </c>
      <c r="U128" s="26">
        <f>U102/U101</f>
        <v>1.02061910117833</v>
      </c>
      <c r="V128" s="26">
        <f>V102/V101</f>
        <v>1.0187119586172</v>
      </c>
      <c r="W128" s="26">
        <f>W102/W101</f>
        <v>1.01789320076365</v>
      </c>
      <c r="X128" s="26"/>
      <c r="Y128" s="26"/>
      <c r="Z128" s="26"/>
      <c r="AA128" s="26"/>
    </row>
    <row r="129" spans="2:27">
      <c r="B129" s="4">
        <v>7</v>
      </c>
      <c r="C129" s="26">
        <f>C103/C102</f>
        <v>1.01358857288224</v>
      </c>
      <c r="D129" s="26">
        <f>D103/D102</f>
        <v>1.01600684301967</v>
      </c>
      <c r="E129" s="26">
        <f>E103/E102</f>
        <v>1.00769157598978</v>
      </c>
      <c r="F129" s="26">
        <f>F103/F102</f>
        <v>1.01455796199879</v>
      </c>
      <c r="G129" s="26"/>
      <c r="H129" s="26"/>
      <c r="I129" s="26"/>
      <c r="J129" s="26"/>
      <c r="K129" s="26"/>
      <c r="R129" s="4">
        <v>7</v>
      </c>
      <c r="S129" s="26">
        <f>S103/S102</f>
        <v>1.01358857288224</v>
      </c>
      <c r="T129" s="26">
        <f>T103/T102</f>
        <v>1.01600684301967</v>
      </c>
      <c r="U129" s="26">
        <f>U103/U102</f>
        <v>1.00769157598978</v>
      </c>
      <c r="V129" s="26">
        <f>V103/V102</f>
        <v>1.01455796199879</v>
      </c>
      <c r="W129" s="26"/>
      <c r="X129" s="26"/>
      <c r="Y129" s="26"/>
      <c r="Z129" s="26"/>
      <c r="AA129" s="26"/>
    </row>
    <row r="130" spans="2:27">
      <c r="B130" s="4">
        <v>8</v>
      </c>
      <c r="C130" s="26">
        <f>C104/C103</f>
        <v>1.00984980673507</v>
      </c>
      <c r="D130" s="26">
        <f>D104/D103</f>
        <v>1.00853349569299</v>
      </c>
      <c r="E130" s="26">
        <f>E104/E103</f>
        <v>1.00550701155647</v>
      </c>
      <c r="F130" s="26"/>
      <c r="G130" s="26"/>
      <c r="H130" s="26"/>
      <c r="I130" s="26"/>
      <c r="J130" s="26"/>
      <c r="K130" s="26"/>
      <c r="R130" s="4">
        <v>8</v>
      </c>
      <c r="S130" s="26">
        <f>S104/S103</f>
        <v>1.00984980673507</v>
      </c>
      <c r="T130" s="26">
        <f>T104/T103</f>
        <v>1.00853349569299</v>
      </c>
      <c r="U130" s="26">
        <f>U104/U103</f>
        <v>1.00550701155647</v>
      </c>
      <c r="V130" s="26"/>
      <c r="W130" s="26"/>
      <c r="X130" s="26"/>
      <c r="Y130" s="26"/>
      <c r="Z130" s="26"/>
      <c r="AA130" s="26"/>
    </row>
    <row r="131" spans="2:27">
      <c r="B131" s="4">
        <v>9</v>
      </c>
      <c r="C131" s="26">
        <f>C105/C104</f>
        <v>1.00340285214182</v>
      </c>
      <c r="D131" s="26">
        <f>D105/D104</f>
        <v>1.00115229673445</v>
      </c>
      <c r="E131" s="26"/>
      <c r="F131" s="26"/>
      <c r="G131" s="26"/>
      <c r="H131" s="26"/>
      <c r="I131" s="26"/>
      <c r="J131" s="26"/>
      <c r="K131" s="26"/>
      <c r="R131" s="4">
        <v>9</v>
      </c>
      <c r="S131" s="26">
        <f>S105/S104</f>
        <v>1.00340285214182</v>
      </c>
      <c r="T131" s="26">
        <f>T105/T104</f>
        <v>1.00115229673445</v>
      </c>
      <c r="U131" s="26"/>
      <c r="V131" s="26"/>
      <c r="W131" s="26"/>
      <c r="X131" s="26"/>
      <c r="Y131" s="26"/>
      <c r="Z131" s="26"/>
      <c r="AA131" s="26"/>
    </row>
    <row r="132" spans="2:27">
      <c r="B132" s="4">
        <v>10</v>
      </c>
      <c r="C132" s="26">
        <f>C106/C105</f>
        <v>1.00403719314388</v>
      </c>
      <c r="D132" s="27"/>
      <c r="E132" s="27"/>
      <c r="F132" s="27"/>
      <c r="G132" s="27"/>
      <c r="H132" s="27"/>
      <c r="I132" s="27"/>
      <c r="J132" s="27"/>
      <c r="K132" s="27"/>
      <c r="R132" s="4">
        <v>10</v>
      </c>
      <c r="S132" s="26">
        <f>S106/S105</f>
        <v>1.00403719314388</v>
      </c>
      <c r="T132" s="27"/>
      <c r="U132" s="27"/>
      <c r="V132" s="27"/>
      <c r="W132" s="27"/>
      <c r="X132" s="27"/>
      <c r="Y132" s="27"/>
      <c r="Z132" s="27"/>
      <c r="AA132" s="27"/>
    </row>
    <row r="133" spans="2:27">
      <c r="B133" s="55"/>
      <c r="C133" s="56"/>
      <c r="D133" s="56"/>
      <c r="E133" s="56"/>
      <c r="F133" s="56"/>
      <c r="G133" s="56"/>
      <c r="H133" s="56"/>
      <c r="I133" s="56"/>
      <c r="J133" s="56"/>
      <c r="K133" s="56"/>
      <c r="R133" s="55"/>
      <c r="S133" s="56"/>
      <c r="T133" s="56"/>
      <c r="U133" s="56"/>
      <c r="V133" s="56"/>
      <c r="W133" s="56"/>
      <c r="X133" s="56"/>
      <c r="Y133" s="56"/>
      <c r="Z133" s="56"/>
      <c r="AA133" s="56"/>
    </row>
    <row r="134" ht="15" spans="3:19">
      <c r="C134" s="1" t="s">
        <v>43</v>
      </c>
      <c r="S134" s="1" t="s">
        <v>43</v>
      </c>
    </row>
    <row r="135" ht="14.75" spans="3:31">
      <c r="C135" s="22">
        <f t="shared" ref="C135:L135" si="61">C$7</f>
        <v>2007</v>
      </c>
      <c r="D135" s="22">
        <f t="shared" si="61"/>
        <v>2008</v>
      </c>
      <c r="E135" s="22">
        <f t="shared" si="61"/>
        <v>2009</v>
      </c>
      <c r="F135" s="22">
        <f t="shared" si="61"/>
        <v>2010</v>
      </c>
      <c r="G135" s="22">
        <f t="shared" si="61"/>
        <v>2011</v>
      </c>
      <c r="H135" s="22">
        <f t="shared" si="61"/>
        <v>2012</v>
      </c>
      <c r="I135" s="22">
        <f t="shared" si="61"/>
        <v>2013</v>
      </c>
      <c r="J135" s="22">
        <f t="shared" si="61"/>
        <v>2014</v>
      </c>
      <c r="K135" s="22">
        <f t="shared" si="61"/>
        <v>2015</v>
      </c>
      <c r="L135" s="22">
        <f t="shared" si="61"/>
        <v>2016</v>
      </c>
      <c r="M135" s="40"/>
      <c r="N135" s="40"/>
      <c r="O135" s="40"/>
      <c r="P135" s="41"/>
      <c r="S135" s="22">
        <f t="shared" ref="S135:AB135" si="62">S$7</f>
        <v>2007</v>
      </c>
      <c r="T135" s="22">
        <f t="shared" si="62"/>
        <v>2008</v>
      </c>
      <c r="U135" s="22">
        <f t="shared" si="62"/>
        <v>2009</v>
      </c>
      <c r="V135" s="22">
        <f t="shared" si="62"/>
        <v>2010</v>
      </c>
      <c r="W135" s="22">
        <f t="shared" si="62"/>
        <v>2011</v>
      </c>
      <c r="X135" s="22">
        <f t="shared" si="62"/>
        <v>2012</v>
      </c>
      <c r="Y135" s="22">
        <f t="shared" si="62"/>
        <v>2013</v>
      </c>
      <c r="Z135" s="22">
        <f t="shared" si="62"/>
        <v>2014</v>
      </c>
      <c r="AA135" s="22">
        <f t="shared" si="62"/>
        <v>2015</v>
      </c>
      <c r="AB135" s="22">
        <f t="shared" si="62"/>
        <v>2016</v>
      </c>
      <c r="AC135" s="40"/>
      <c r="AD135" s="40"/>
      <c r="AE135" s="40"/>
    </row>
    <row r="136" ht="14.75" spans="2:31">
      <c r="B136" s="4">
        <v>1</v>
      </c>
      <c r="C136" s="50">
        <f t="shared" ref="C136:L140" si="63">C97/C14</f>
        <v>0.587768978833023</v>
      </c>
      <c r="D136" s="50">
        <f t="shared" si="63"/>
        <v>0.627609693544133</v>
      </c>
      <c r="E136" s="50">
        <f t="shared" si="63"/>
        <v>0.620370011500411</v>
      </c>
      <c r="F136" s="50">
        <f t="shared" si="63"/>
        <v>0.648985084205894</v>
      </c>
      <c r="G136" s="50">
        <f t="shared" si="63"/>
        <v>0.610172509299766</v>
      </c>
      <c r="H136" s="50">
        <f t="shared" si="63"/>
        <v>0.569360247786941</v>
      </c>
      <c r="I136" s="50">
        <f t="shared" si="63"/>
        <v>0.54640049940647</v>
      </c>
      <c r="J136" s="50">
        <f t="shared" si="63"/>
        <v>0.564198685342257</v>
      </c>
      <c r="K136" s="50">
        <f t="shared" si="63"/>
        <v>0.559388514358735</v>
      </c>
      <c r="L136" s="50">
        <f t="shared" si="63"/>
        <v>0.542887566668873</v>
      </c>
      <c r="M136" s="50"/>
      <c r="N136" s="50"/>
      <c r="O136" s="50"/>
      <c r="P136" s="54"/>
      <c r="R136" s="4">
        <v>1</v>
      </c>
      <c r="S136" s="50">
        <f t="shared" ref="S136:AB136" si="64">S97/S14</f>
        <v>0.587768978833023</v>
      </c>
      <c r="T136" s="50">
        <f t="shared" si="64"/>
        <v>0.627609693544133</v>
      </c>
      <c r="U136" s="50">
        <f t="shared" si="64"/>
        <v>0.620370011500411</v>
      </c>
      <c r="V136" s="50">
        <f t="shared" si="64"/>
        <v>0.648985084205894</v>
      </c>
      <c r="W136" s="50">
        <f t="shared" si="64"/>
        <v>0.610172509299766</v>
      </c>
      <c r="X136" s="50">
        <f t="shared" si="64"/>
        <v>0.569360247786941</v>
      </c>
      <c r="Y136" s="50">
        <f t="shared" si="64"/>
        <v>0.54640049940647</v>
      </c>
      <c r="Z136" s="50">
        <f t="shared" si="64"/>
        <v>0.564198685342257</v>
      </c>
      <c r="AA136" s="50">
        <f t="shared" si="64"/>
        <v>0.559388514358735</v>
      </c>
      <c r="AB136" s="50">
        <f t="shared" si="64"/>
        <v>0.542887566668873</v>
      </c>
      <c r="AC136" s="50"/>
      <c r="AD136" s="50"/>
      <c r="AE136" s="50"/>
    </row>
    <row r="137" spans="2:27">
      <c r="B137" s="4">
        <v>2</v>
      </c>
      <c r="C137" s="50">
        <f t="shared" si="63"/>
        <v>0.733029470327514</v>
      </c>
      <c r="D137" s="50">
        <f t="shared" si="63"/>
        <v>0.775842734533346</v>
      </c>
      <c r="E137" s="50">
        <f t="shared" si="63"/>
        <v>0.775566187021729</v>
      </c>
      <c r="F137" s="50">
        <f t="shared" si="63"/>
        <v>0.767223711846813</v>
      </c>
      <c r="G137" s="50">
        <f t="shared" si="63"/>
        <v>0.763621815352825</v>
      </c>
      <c r="H137" s="50">
        <f t="shared" si="63"/>
        <v>0.727743112105123</v>
      </c>
      <c r="I137" s="50">
        <f t="shared" si="63"/>
        <v>0.701232815848453</v>
      </c>
      <c r="J137" s="50">
        <f t="shared" si="63"/>
        <v>0.711408850474987</v>
      </c>
      <c r="K137" s="50">
        <f t="shared" si="63"/>
        <v>0.700810682067649</v>
      </c>
      <c r="R137" s="4">
        <v>2</v>
      </c>
      <c r="S137" s="50">
        <f t="shared" ref="S137:AA137" si="65">S98/S15</f>
        <v>0.733029470327514</v>
      </c>
      <c r="T137" s="50">
        <f t="shared" si="65"/>
        <v>0.775842734533346</v>
      </c>
      <c r="U137" s="50">
        <f t="shared" si="65"/>
        <v>0.775566187021729</v>
      </c>
      <c r="V137" s="50">
        <f t="shared" si="65"/>
        <v>0.767223711846813</v>
      </c>
      <c r="W137" s="50">
        <f t="shared" si="65"/>
        <v>0.763621815352825</v>
      </c>
      <c r="X137" s="50">
        <f t="shared" si="65"/>
        <v>0.727743112105123</v>
      </c>
      <c r="Y137" s="50">
        <f t="shared" si="65"/>
        <v>0.701232815848453</v>
      </c>
      <c r="Z137" s="50">
        <f t="shared" si="65"/>
        <v>0.711408850474987</v>
      </c>
      <c r="AA137" s="50">
        <f t="shared" si="65"/>
        <v>0.700810682067649</v>
      </c>
    </row>
    <row r="138" spans="2:26">
      <c r="B138" s="4">
        <v>3</v>
      </c>
      <c r="C138" s="50">
        <f t="shared" si="63"/>
        <v>0.812534107572902</v>
      </c>
      <c r="D138" s="50">
        <f t="shared" si="63"/>
        <v>0.852349798949923</v>
      </c>
      <c r="E138" s="50">
        <f t="shared" si="63"/>
        <v>0.840659426897042</v>
      </c>
      <c r="F138" s="50">
        <f t="shared" si="63"/>
        <v>0.842842898510065</v>
      </c>
      <c r="G138" s="50">
        <f t="shared" si="63"/>
        <v>0.825784089882996</v>
      </c>
      <c r="H138" s="50">
        <f t="shared" si="63"/>
        <v>0.806486105492699</v>
      </c>
      <c r="I138" s="50">
        <f t="shared" si="63"/>
        <v>0.790520970929848</v>
      </c>
      <c r="J138" s="50">
        <f t="shared" si="63"/>
        <v>0.793614681497094</v>
      </c>
      <c r="R138" s="4">
        <v>3</v>
      </c>
      <c r="S138" s="50">
        <f t="shared" ref="S138:Z138" si="66">S99/S16</f>
        <v>0.812534107572902</v>
      </c>
      <c r="T138" s="50">
        <f t="shared" si="66"/>
        <v>0.852349798949923</v>
      </c>
      <c r="U138" s="50">
        <f t="shared" si="66"/>
        <v>0.840659426897042</v>
      </c>
      <c r="V138" s="50">
        <f t="shared" si="66"/>
        <v>0.842842898510065</v>
      </c>
      <c r="W138" s="50">
        <f t="shared" si="66"/>
        <v>0.825784089882996</v>
      </c>
      <c r="X138" s="50">
        <f t="shared" si="66"/>
        <v>0.806486105492699</v>
      </c>
      <c r="Y138" s="50">
        <f t="shared" si="66"/>
        <v>0.790520970929848</v>
      </c>
      <c r="Z138" s="50">
        <f t="shared" si="66"/>
        <v>0.793614681497094</v>
      </c>
    </row>
    <row r="139" spans="2:25">
      <c r="B139" s="4">
        <v>4</v>
      </c>
      <c r="C139" s="50">
        <f t="shared" si="63"/>
        <v>0.878955846242193</v>
      </c>
      <c r="D139" s="50">
        <f t="shared" si="63"/>
        <v>0.895686045136067</v>
      </c>
      <c r="E139" s="50">
        <f t="shared" si="63"/>
        <v>0.89792696090841</v>
      </c>
      <c r="F139" s="50">
        <f t="shared" si="63"/>
        <v>0.888342324654508</v>
      </c>
      <c r="G139" s="50">
        <f t="shared" si="63"/>
        <v>0.877506465903946</v>
      </c>
      <c r="H139" s="50">
        <f t="shared" si="63"/>
        <v>0.861237625605366</v>
      </c>
      <c r="I139" s="50">
        <f t="shared" si="63"/>
        <v>0.845247841720522</v>
      </c>
      <c r="R139" s="4">
        <v>4</v>
      </c>
      <c r="S139" s="50">
        <f t="shared" ref="S139:Y139" si="67">S100/S17</f>
        <v>0.878955846242193</v>
      </c>
      <c r="T139" s="50">
        <f t="shared" si="67"/>
        <v>0.895686045136067</v>
      </c>
      <c r="U139" s="50">
        <f t="shared" si="67"/>
        <v>0.89792696090841</v>
      </c>
      <c r="V139" s="50">
        <f t="shared" si="67"/>
        <v>0.888342324654508</v>
      </c>
      <c r="W139" s="50">
        <f t="shared" si="67"/>
        <v>0.877506465903946</v>
      </c>
      <c r="X139" s="50">
        <f t="shared" si="67"/>
        <v>0.861237625605366</v>
      </c>
      <c r="Y139" s="50">
        <f t="shared" si="67"/>
        <v>0.845247841720522</v>
      </c>
    </row>
    <row r="140" spans="2:24">
      <c r="B140" s="4">
        <v>5</v>
      </c>
      <c r="C140" s="50">
        <f t="shared" si="63"/>
        <v>0.910525357498721</v>
      </c>
      <c r="D140" s="50">
        <f t="shared" si="63"/>
        <v>0.922626017447925</v>
      </c>
      <c r="E140" s="50">
        <f t="shared" si="63"/>
        <v>0.927313762006838</v>
      </c>
      <c r="F140" s="50">
        <f t="shared" si="63"/>
        <v>0.917559973794606</v>
      </c>
      <c r="G140" s="50">
        <f t="shared" si="63"/>
        <v>0.906721324034973</v>
      </c>
      <c r="H140" s="50">
        <f t="shared" si="63"/>
        <v>0.891882184771795</v>
      </c>
      <c r="R140" s="4">
        <v>5</v>
      </c>
      <c r="S140" s="50">
        <f t="shared" ref="S140:X140" si="68">S101/S18</f>
        <v>0.910525357498721</v>
      </c>
      <c r="T140" s="50">
        <f t="shared" si="68"/>
        <v>0.922626017447925</v>
      </c>
      <c r="U140" s="50">
        <f t="shared" si="68"/>
        <v>0.927313762006838</v>
      </c>
      <c r="V140" s="50">
        <f t="shared" si="68"/>
        <v>0.917559973794606</v>
      </c>
      <c r="W140" s="50">
        <f t="shared" si="68"/>
        <v>0.906721324034973</v>
      </c>
      <c r="X140" s="50">
        <f t="shared" si="68"/>
        <v>0.891882184771795</v>
      </c>
    </row>
    <row r="141" spans="2:28">
      <c r="B141" s="4">
        <v>6</v>
      </c>
      <c r="C141" s="50">
        <f>C102/C19</f>
        <v>0.931524472363462</v>
      </c>
      <c r="D141" s="50">
        <f>D102/D19</f>
        <v>0.944750749247743</v>
      </c>
      <c r="E141" s="50">
        <f>E102/E19</f>
        <v>0.945538568664008</v>
      </c>
      <c r="F141" s="50">
        <f>F102/F19</f>
        <v>0.933350499466834</v>
      </c>
      <c r="G141" s="50">
        <f>G102/G19</f>
        <v>0.924168594408224</v>
      </c>
      <c r="L141" s="4" t="s">
        <v>18</v>
      </c>
      <c r="R141" s="4">
        <v>6</v>
      </c>
      <c r="S141" s="50">
        <f>S102/S19</f>
        <v>0.931524472363462</v>
      </c>
      <c r="T141" s="50">
        <f>T102/T19</f>
        <v>0.944750749247743</v>
      </c>
      <c r="U141" s="50">
        <f>U102/U19</f>
        <v>0.945538568664008</v>
      </c>
      <c r="V141" s="50">
        <f>V102/V19</f>
        <v>0.933350499466834</v>
      </c>
      <c r="W141" s="50">
        <f>W102/W19</f>
        <v>0.924168594408224</v>
      </c>
      <c r="AB141" s="4" t="s">
        <v>18</v>
      </c>
    </row>
    <row r="142" spans="2:22">
      <c r="B142" s="4">
        <v>7</v>
      </c>
      <c r="C142" s="50">
        <f>C103/C20</f>
        <v>0.955243922797757</v>
      </c>
      <c r="D142" s="50">
        <f>D103/D20</f>
        <v>0.961969393643762</v>
      </c>
      <c r="E142" s="50">
        <f>E103/E20</f>
        <v>0.952287010047029</v>
      </c>
      <c r="F142" s="50">
        <f>F103/F20</f>
        <v>0.945332961034755</v>
      </c>
      <c r="R142" s="4">
        <v>7</v>
      </c>
      <c r="S142" s="50">
        <f>S103/S20</f>
        <v>0.955243922797757</v>
      </c>
      <c r="T142" s="50">
        <f>T103/T20</f>
        <v>0.961969393643762</v>
      </c>
      <c r="U142" s="50">
        <f>U103/U20</f>
        <v>0.952287010047029</v>
      </c>
      <c r="V142" s="50">
        <f>V103/V20</f>
        <v>0.945332961034755</v>
      </c>
    </row>
    <row r="143" spans="2:21">
      <c r="B143" s="4">
        <v>8</v>
      </c>
      <c r="C143" s="50">
        <f>C104/C21</f>
        <v>0.96351601345183</v>
      </c>
      <c r="D143" s="50">
        <f>D104/D21</f>
        <v>0.964572328866358</v>
      </c>
      <c r="E143" s="50">
        <f>E104/E21</f>
        <v>0.956757012433553</v>
      </c>
      <c r="R143" s="4">
        <v>8</v>
      </c>
      <c r="S143" s="50">
        <f>S104/S21</f>
        <v>0.96351601345183</v>
      </c>
      <c r="T143" s="50">
        <f>T104/T21</f>
        <v>0.964572328866358</v>
      </c>
      <c r="U143" s="50">
        <f>U104/U21</f>
        <v>0.956757012433553</v>
      </c>
    </row>
    <row r="144" spans="2:20">
      <c r="B144" s="4">
        <v>9</v>
      </c>
      <c r="C144" s="50">
        <f>C105/C22</f>
        <v>0.966829969770393</v>
      </c>
      <c r="D144" s="50">
        <f>D105/D22</f>
        <v>0.967293578953029</v>
      </c>
      <c r="R144" s="4">
        <v>9</v>
      </c>
      <c r="S144" s="50">
        <f>S105/S22</f>
        <v>0.966829969770393</v>
      </c>
      <c r="T144" s="50">
        <f>T105/T22</f>
        <v>0.967293578953029</v>
      </c>
    </row>
    <row r="145" spans="2:19">
      <c r="B145" s="4">
        <v>10</v>
      </c>
      <c r="C145" s="50">
        <f>C106/C23</f>
        <v>0.968905713919554</v>
      </c>
      <c r="R145" s="4">
        <v>10</v>
      </c>
      <c r="S145" s="50">
        <f>S106/S23</f>
        <v>0.968905713919554</v>
      </c>
    </row>
    <row r="147" ht="15" spans="3:19">
      <c r="C147" s="1" t="s">
        <v>44</v>
      </c>
      <c r="S147" s="1" t="s">
        <v>44</v>
      </c>
    </row>
    <row r="148" ht="14.75" spans="3:31">
      <c r="C148" s="22">
        <f t="shared" ref="C148:L148" si="69">C$7</f>
        <v>2007</v>
      </c>
      <c r="D148" s="22">
        <f t="shared" si="69"/>
        <v>2008</v>
      </c>
      <c r="E148" s="22">
        <f t="shared" si="69"/>
        <v>2009</v>
      </c>
      <c r="F148" s="22">
        <f t="shared" si="69"/>
        <v>2010</v>
      </c>
      <c r="G148" s="22">
        <f t="shared" si="69"/>
        <v>2011</v>
      </c>
      <c r="H148" s="22">
        <f t="shared" si="69"/>
        <v>2012</v>
      </c>
      <c r="I148" s="22">
        <f t="shared" si="69"/>
        <v>2013</v>
      </c>
      <c r="J148" s="22">
        <f t="shared" si="69"/>
        <v>2014</v>
      </c>
      <c r="K148" s="22">
        <f t="shared" si="69"/>
        <v>2015</v>
      </c>
      <c r="L148" s="22">
        <f t="shared" si="69"/>
        <v>2016</v>
      </c>
      <c r="M148" s="40"/>
      <c r="N148" s="40"/>
      <c r="O148" s="40"/>
      <c r="P148" s="41"/>
      <c r="S148" s="22">
        <f t="shared" ref="S148:AB148" si="70">S$7</f>
        <v>2007</v>
      </c>
      <c r="T148" s="22">
        <f t="shared" si="70"/>
        <v>2008</v>
      </c>
      <c r="U148" s="22">
        <f t="shared" si="70"/>
        <v>2009</v>
      </c>
      <c r="V148" s="22">
        <f t="shared" si="70"/>
        <v>2010</v>
      </c>
      <c r="W148" s="22">
        <f t="shared" si="70"/>
        <v>2011</v>
      </c>
      <c r="X148" s="22">
        <f t="shared" si="70"/>
        <v>2012</v>
      </c>
      <c r="Y148" s="22">
        <f t="shared" si="70"/>
        <v>2013</v>
      </c>
      <c r="Z148" s="22">
        <f t="shared" si="70"/>
        <v>2014</v>
      </c>
      <c r="AA148" s="22">
        <f t="shared" si="70"/>
        <v>2015</v>
      </c>
      <c r="AB148" s="22">
        <f t="shared" si="70"/>
        <v>2016</v>
      </c>
      <c r="AC148" s="40"/>
      <c r="AD148" s="40"/>
      <c r="AE148" s="40"/>
    </row>
    <row r="149" ht="14.75" spans="2:31">
      <c r="B149" s="4">
        <v>1</v>
      </c>
      <c r="C149" s="50">
        <f t="shared" ref="C149:L153" si="71">1-C136</f>
        <v>0.412231021166977</v>
      </c>
      <c r="D149" s="50">
        <f t="shared" si="71"/>
        <v>0.372390306455867</v>
      </c>
      <c r="E149" s="50">
        <f t="shared" si="71"/>
        <v>0.379629988499589</v>
      </c>
      <c r="F149" s="50">
        <f t="shared" si="71"/>
        <v>0.351014915794106</v>
      </c>
      <c r="G149" s="50">
        <f t="shared" si="71"/>
        <v>0.389827490700234</v>
      </c>
      <c r="H149" s="50">
        <f t="shared" si="71"/>
        <v>0.430639752213059</v>
      </c>
      <c r="I149" s="50">
        <f t="shared" si="71"/>
        <v>0.45359950059353</v>
      </c>
      <c r="J149" s="50">
        <f t="shared" si="71"/>
        <v>0.435801314657743</v>
      </c>
      <c r="K149" s="50">
        <f t="shared" si="71"/>
        <v>0.440611485641265</v>
      </c>
      <c r="L149" s="50">
        <f t="shared" si="71"/>
        <v>0.457112433331127</v>
      </c>
      <c r="M149" s="50"/>
      <c r="N149" s="50"/>
      <c r="O149" s="50"/>
      <c r="P149" s="54"/>
      <c r="R149" s="4">
        <v>1</v>
      </c>
      <c r="S149" s="50">
        <f t="shared" ref="S149:AB149" si="72">1-S136</f>
        <v>0.412231021166977</v>
      </c>
      <c r="T149" s="50">
        <f t="shared" si="72"/>
        <v>0.372390306455867</v>
      </c>
      <c r="U149" s="50">
        <f t="shared" si="72"/>
        <v>0.379629988499589</v>
      </c>
      <c r="V149" s="50">
        <f t="shared" si="72"/>
        <v>0.351014915794106</v>
      </c>
      <c r="W149" s="50">
        <f t="shared" si="72"/>
        <v>0.389827490700234</v>
      </c>
      <c r="X149" s="50">
        <f t="shared" si="72"/>
        <v>0.430639752213059</v>
      </c>
      <c r="Y149" s="50">
        <f t="shared" si="72"/>
        <v>0.45359950059353</v>
      </c>
      <c r="Z149" s="50">
        <f t="shared" si="72"/>
        <v>0.435801314657743</v>
      </c>
      <c r="AA149" s="50">
        <f t="shared" si="72"/>
        <v>0.440611485641265</v>
      </c>
      <c r="AB149" s="50">
        <f t="shared" si="72"/>
        <v>0.457112433331127</v>
      </c>
      <c r="AC149" s="50"/>
      <c r="AD149" s="50"/>
      <c r="AE149" s="50"/>
    </row>
    <row r="150" spans="2:27">
      <c r="B150" s="4">
        <v>2</v>
      </c>
      <c r="C150" s="50">
        <f t="shared" si="71"/>
        <v>0.266970529672486</v>
      </c>
      <c r="D150" s="50">
        <f t="shared" si="71"/>
        <v>0.224157265466654</v>
      </c>
      <c r="E150" s="50">
        <f t="shared" si="71"/>
        <v>0.224433812978271</v>
      </c>
      <c r="F150" s="50">
        <f t="shared" si="71"/>
        <v>0.232776288153187</v>
      </c>
      <c r="G150" s="50">
        <f t="shared" si="71"/>
        <v>0.236378184647175</v>
      </c>
      <c r="H150" s="50">
        <f t="shared" si="71"/>
        <v>0.272256887894877</v>
      </c>
      <c r="I150" s="50">
        <f t="shared" si="71"/>
        <v>0.298767184151547</v>
      </c>
      <c r="J150" s="50">
        <f t="shared" si="71"/>
        <v>0.288591149525013</v>
      </c>
      <c r="K150" s="50">
        <f t="shared" si="71"/>
        <v>0.299189317932351</v>
      </c>
      <c r="R150" s="4">
        <v>2</v>
      </c>
      <c r="S150" s="50">
        <f t="shared" ref="S150:AA150" si="73">1-S137</f>
        <v>0.266970529672486</v>
      </c>
      <c r="T150" s="50">
        <f t="shared" si="73"/>
        <v>0.224157265466654</v>
      </c>
      <c r="U150" s="50">
        <f t="shared" si="73"/>
        <v>0.224433812978271</v>
      </c>
      <c r="V150" s="50">
        <f t="shared" si="73"/>
        <v>0.232776288153187</v>
      </c>
      <c r="W150" s="50">
        <f t="shared" si="73"/>
        <v>0.236378184647175</v>
      </c>
      <c r="X150" s="50">
        <f t="shared" si="73"/>
        <v>0.272256887894877</v>
      </c>
      <c r="Y150" s="50">
        <f t="shared" si="73"/>
        <v>0.298767184151547</v>
      </c>
      <c r="Z150" s="50">
        <f t="shared" si="73"/>
        <v>0.288591149525013</v>
      </c>
      <c r="AA150" s="50">
        <f t="shared" si="73"/>
        <v>0.299189317932351</v>
      </c>
    </row>
    <row r="151" spans="2:26">
      <c r="B151" s="4">
        <v>3</v>
      </c>
      <c r="C151" s="50">
        <f t="shared" si="71"/>
        <v>0.187465892427098</v>
      </c>
      <c r="D151" s="50">
        <f t="shared" si="71"/>
        <v>0.147650201050077</v>
      </c>
      <c r="E151" s="50">
        <f t="shared" si="71"/>
        <v>0.159340573102958</v>
      </c>
      <c r="F151" s="50">
        <f t="shared" si="71"/>
        <v>0.157157101489935</v>
      </c>
      <c r="G151" s="50">
        <f t="shared" si="71"/>
        <v>0.174215910117004</v>
      </c>
      <c r="H151" s="50">
        <f t="shared" si="71"/>
        <v>0.193513894507301</v>
      </c>
      <c r="I151" s="50">
        <f t="shared" si="71"/>
        <v>0.209479029070152</v>
      </c>
      <c r="J151" s="50">
        <f t="shared" si="71"/>
        <v>0.206385318502906</v>
      </c>
      <c r="R151" s="4">
        <v>3</v>
      </c>
      <c r="S151" s="50">
        <f t="shared" ref="S151:Z151" si="74">1-S138</f>
        <v>0.187465892427098</v>
      </c>
      <c r="T151" s="50">
        <f t="shared" si="74"/>
        <v>0.147650201050077</v>
      </c>
      <c r="U151" s="50">
        <f t="shared" si="74"/>
        <v>0.159340573102958</v>
      </c>
      <c r="V151" s="50">
        <f t="shared" si="74"/>
        <v>0.157157101489935</v>
      </c>
      <c r="W151" s="50">
        <f t="shared" si="74"/>
        <v>0.174215910117004</v>
      </c>
      <c r="X151" s="50">
        <f t="shared" si="74"/>
        <v>0.193513894507301</v>
      </c>
      <c r="Y151" s="50">
        <f t="shared" si="74"/>
        <v>0.209479029070152</v>
      </c>
      <c r="Z151" s="50">
        <f t="shared" si="74"/>
        <v>0.206385318502906</v>
      </c>
    </row>
    <row r="152" spans="2:25">
      <c r="B152" s="4">
        <v>4</v>
      </c>
      <c r="C152" s="50">
        <f t="shared" si="71"/>
        <v>0.121044153757807</v>
      </c>
      <c r="D152" s="50">
        <f t="shared" si="71"/>
        <v>0.104313954863933</v>
      </c>
      <c r="E152" s="50">
        <f t="shared" si="71"/>
        <v>0.10207303909159</v>
      </c>
      <c r="F152" s="50">
        <f t="shared" si="71"/>
        <v>0.111657675345492</v>
      </c>
      <c r="G152" s="50">
        <f t="shared" si="71"/>
        <v>0.122493534096054</v>
      </c>
      <c r="H152" s="50">
        <f t="shared" si="71"/>
        <v>0.138762374394634</v>
      </c>
      <c r="I152" s="50">
        <f t="shared" si="71"/>
        <v>0.154752158279478</v>
      </c>
      <c r="R152" s="4">
        <v>4</v>
      </c>
      <c r="S152" s="50">
        <f t="shared" ref="S152:Y152" si="75">1-S139</f>
        <v>0.121044153757807</v>
      </c>
      <c r="T152" s="50">
        <f t="shared" si="75"/>
        <v>0.104313954863933</v>
      </c>
      <c r="U152" s="50">
        <f t="shared" si="75"/>
        <v>0.10207303909159</v>
      </c>
      <c r="V152" s="50">
        <f t="shared" si="75"/>
        <v>0.111657675345492</v>
      </c>
      <c r="W152" s="50">
        <f t="shared" si="75"/>
        <v>0.122493534096054</v>
      </c>
      <c r="X152" s="50">
        <f t="shared" si="75"/>
        <v>0.138762374394634</v>
      </c>
      <c r="Y152" s="50">
        <f t="shared" si="75"/>
        <v>0.154752158279478</v>
      </c>
    </row>
    <row r="153" spans="2:24">
      <c r="B153" s="4">
        <v>5</v>
      </c>
      <c r="C153" s="50">
        <f t="shared" si="71"/>
        <v>0.0894746425012788</v>
      </c>
      <c r="D153" s="50">
        <f t="shared" si="71"/>
        <v>0.0773739825520753</v>
      </c>
      <c r="E153" s="50">
        <f t="shared" si="71"/>
        <v>0.0726862379931622</v>
      </c>
      <c r="F153" s="50">
        <f t="shared" si="71"/>
        <v>0.0824400262053937</v>
      </c>
      <c r="G153" s="50">
        <f t="shared" si="71"/>
        <v>0.0932786759650271</v>
      </c>
      <c r="H153" s="50">
        <f t="shared" si="71"/>
        <v>0.108117815228205</v>
      </c>
      <c r="R153" s="4">
        <v>5</v>
      </c>
      <c r="S153" s="50">
        <f t="shared" ref="S153:X153" si="76">1-S140</f>
        <v>0.0894746425012788</v>
      </c>
      <c r="T153" s="50">
        <f t="shared" si="76"/>
        <v>0.0773739825520753</v>
      </c>
      <c r="U153" s="50">
        <f t="shared" si="76"/>
        <v>0.0726862379931622</v>
      </c>
      <c r="V153" s="50">
        <f t="shared" si="76"/>
        <v>0.0824400262053937</v>
      </c>
      <c r="W153" s="50">
        <f t="shared" si="76"/>
        <v>0.0932786759650271</v>
      </c>
      <c r="X153" s="50">
        <f t="shared" si="76"/>
        <v>0.108117815228205</v>
      </c>
    </row>
    <row r="154" spans="2:23">
      <c r="B154" s="4">
        <v>6</v>
      </c>
      <c r="C154" s="50">
        <f>1-C141</f>
        <v>0.0684755276365382</v>
      </c>
      <c r="D154" s="50">
        <f>1-D141</f>
        <v>0.0552492507522568</v>
      </c>
      <c r="E154" s="50">
        <f>1-E141</f>
        <v>0.0544614313359916</v>
      </c>
      <c r="F154" s="50">
        <f>1-F141</f>
        <v>0.0666495005331655</v>
      </c>
      <c r="G154" s="50">
        <f>1-G141</f>
        <v>0.0758314055917764</v>
      </c>
      <c r="R154" s="4">
        <v>6</v>
      </c>
      <c r="S154" s="50">
        <f>1-S141</f>
        <v>0.0684755276365382</v>
      </c>
      <c r="T154" s="50">
        <f>1-T141</f>
        <v>0.0552492507522568</v>
      </c>
      <c r="U154" s="50">
        <f>1-U141</f>
        <v>0.0544614313359916</v>
      </c>
      <c r="V154" s="50">
        <f>1-V141</f>
        <v>0.0666495005331655</v>
      </c>
      <c r="W154" s="50">
        <f>1-W141</f>
        <v>0.0758314055917764</v>
      </c>
    </row>
    <row r="155" spans="2:22">
      <c r="B155" s="4">
        <v>7</v>
      </c>
      <c r="C155" s="50">
        <f>1-C142</f>
        <v>0.0447560772022429</v>
      </c>
      <c r="D155" s="50">
        <f>1-D142</f>
        <v>0.0380306063562381</v>
      </c>
      <c r="E155" s="50">
        <f>1-E142</f>
        <v>0.0477129899529707</v>
      </c>
      <c r="F155" s="50">
        <f>1-F142</f>
        <v>0.0546670389652448</v>
      </c>
      <c r="R155" s="4">
        <v>7</v>
      </c>
      <c r="S155" s="50">
        <f>1-S142</f>
        <v>0.0447560772022429</v>
      </c>
      <c r="T155" s="50">
        <f>1-T142</f>
        <v>0.0380306063562381</v>
      </c>
      <c r="U155" s="50">
        <f>1-U142</f>
        <v>0.0477129899529707</v>
      </c>
      <c r="V155" s="50">
        <f>1-V142</f>
        <v>0.0546670389652448</v>
      </c>
    </row>
    <row r="156" spans="2:21">
      <c r="B156" s="4">
        <v>8</v>
      </c>
      <c r="C156" s="50">
        <f>1-C143</f>
        <v>0.0364839865481701</v>
      </c>
      <c r="D156" s="50">
        <f>1-D143</f>
        <v>0.035427671133642</v>
      </c>
      <c r="E156" s="50">
        <f>1-E143</f>
        <v>0.0432429875664472</v>
      </c>
      <c r="R156" s="4">
        <v>8</v>
      </c>
      <c r="S156" s="50">
        <f>1-S143</f>
        <v>0.0364839865481701</v>
      </c>
      <c r="T156" s="50">
        <f>1-T143</f>
        <v>0.035427671133642</v>
      </c>
      <c r="U156" s="50">
        <f>1-U143</f>
        <v>0.0432429875664472</v>
      </c>
    </row>
    <row r="157" spans="2:20">
      <c r="B157" s="4">
        <v>9</v>
      </c>
      <c r="C157" s="50">
        <f>1-C144</f>
        <v>0.0331700302296066</v>
      </c>
      <c r="D157" s="50">
        <f>1-D144</f>
        <v>0.0327064210469714</v>
      </c>
      <c r="R157" s="4">
        <v>9</v>
      </c>
      <c r="S157" s="50">
        <f>1-S144</f>
        <v>0.0331700302296066</v>
      </c>
      <c r="T157" s="50">
        <f>1-T144</f>
        <v>0.0327064210469714</v>
      </c>
    </row>
    <row r="158" spans="2:19">
      <c r="B158" s="4">
        <v>10</v>
      </c>
      <c r="C158" s="50">
        <f>1-C145</f>
        <v>0.0310942860804455</v>
      </c>
      <c r="R158" s="4">
        <v>10</v>
      </c>
      <c r="S158" s="50">
        <f>1-S145</f>
        <v>0.0310942860804455</v>
      </c>
    </row>
    <row r="160" s="1" customFormat="1" ht="15" spans="1:27">
      <c r="A160" s="21"/>
      <c r="B160" s="21" t="s">
        <v>45</v>
      </c>
      <c r="C160" s="21"/>
      <c r="D160" s="21"/>
      <c r="E160" s="21"/>
      <c r="F160" s="21"/>
      <c r="G160" s="21"/>
      <c r="H160" s="21"/>
      <c r="I160" s="21"/>
      <c r="J160" s="21"/>
      <c r="K160" s="21"/>
      <c r="P160" s="38"/>
      <c r="Q160" s="21"/>
      <c r="R160" s="21" t="s">
        <v>46</v>
      </c>
      <c r="S160" s="21"/>
      <c r="T160" s="21"/>
      <c r="U160" s="21"/>
      <c r="V160" s="21"/>
      <c r="W160" s="21"/>
      <c r="X160" s="21"/>
      <c r="Y160" s="21"/>
      <c r="Z160" s="21"/>
      <c r="AA160" s="21"/>
    </row>
    <row r="162" s="2" customFormat="1" ht="15" spans="3:27">
      <c r="C162" s="1" t="s">
        <v>47</v>
      </c>
      <c r="D162" s="25"/>
      <c r="E162" s="25"/>
      <c r="F162" s="25"/>
      <c r="G162" s="25"/>
      <c r="H162" s="25"/>
      <c r="I162" s="25"/>
      <c r="J162" s="25"/>
      <c r="K162" s="25"/>
      <c r="P162" s="39"/>
      <c r="S162" s="1" t="s">
        <v>47</v>
      </c>
      <c r="T162" s="25"/>
      <c r="U162" s="25"/>
      <c r="V162" s="25"/>
      <c r="W162" s="25"/>
      <c r="X162" s="25"/>
      <c r="Y162" s="25"/>
      <c r="Z162" s="25"/>
      <c r="AA162" s="25"/>
    </row>
    <row r="163" ht="14.75" spans="3:31">
      <c r="C163" s="22">
        <f t="shared" ref="C163:L163" si="77">C$7</f>
        <v>2007</v>
      </c>
      <c r="D163" s="22">
        <f t="shared" si="77"/>
        <v>2008</v>
      </c>
      <c r="E163" s="22">
        <f t="shared" si="77"/>
        <v>2009</v>
      </c>
      <c r="F163" s="22">
        <f t="shared" si="77"/>
        <v>2010</v>
      </c>
      <c r="G163" s="22">
        <f t="shared" si="77"/>
        <v>2011</v>
      </c>
      <c r="H163" s="22">
        <f t="shared" si="77"/>
        <v>2012</v>
      </c>
      <c r="I163" s="22">
        <f t="shared" si="77"/>
        <v>2013</v>
      </c>
      <c r="J163" s="22">
        <f t="shared" si="77"/>
        <v>2014</v>
      </c>
      <c r="K163" s="22">
        <f t="shared" si="77"/>
        <v>2015</v>
      </c>
      <c r="L163" s="22">
        <f t="shared" si="77"/>
        <v>2016</v>
      </c>
      <c r="M163" s="40"/>
      <c r="N163" s="40"/>
      <c r="O163" s="40"/>
      <c r="P163" s="41"/>
      <c r="S163" s="22">
        <f t="shared" ref="S163:AB163" si="78">S$7</f>
        <v>2007</v>
      </c>
      <c r="T163" s="22">
        <f t="shared" si="78"/>
        <v>2008</v>
      </c>
      <c r="U163" s="22">
        <f t="shared" si="78"/>
        <v>2009</v>
      </c>
      <c r="V163" s="22">
        <f t="shared" si="78"/>
        <v>2010</v>
      </c>
      <c r="W163" s="22">
        <f t="shared" si="78"/>
        <v>2011</v>
      </c>
      <c r="X163" s="22">
        <f t="shared" si="78"/>
        <v>2012</v>
      </c>
      <c r="Y163" s="22">
        <f t="shared" si="78"/>
        <v>2013</v>
      </c>
      <c r="Z163" s="22">
        <f t="shared" si="78"/>
        <v>2014</v>
      </c>
      <c r="AA163" s="22">
        <f t="shared" si="78"/>
        <v>2015</v>
      </c>
      <c r="AB163" s="22">
        <f t="shared" si="78"/>
        <v>2016</v>
      </c>
      <c r="AC163" s="40"/>
      <c r="AD163" s="40"/>
      <c r="AE163" s="40"/>
    </row>
    <row r="164" ht="14.75" spans="2:31">
      <c r="B164" s="18">
        <v>1</v>
      </c>
      <c r="C164" s="57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37"/>
      <c r="R164" s="18">
        <v>1</v>
      </c>
      <c r="S164" s="57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2:27">
      <c r="B165" s="18">
        <v>2</v>
      </c>
      <c r="C165" s="57"/>
      <c r="D165" s="20"/>
      <c r="E165" s="20"/>
      <c r="F165" s="20"/>
      <c r="G165" s="20"/>
      <c r="H165" s="20"/>
      <c r="I165" s="20"/>
      <c r="J165" s="20"/>
      <c r="K165" s="20"/>
      <c r="R165" s="18">
        <v>2</v>
      </c>
      <c r="S165" s="57"/>
      <c r="T165" s="20"/>
      <c r="U165" s="20"/>
      <c r="V165" s="20"/>
      <c r="W165" s="20"/>
      <c r="X165" s="20"/>
      <c r="Y165" s="20"/>
      <c r="Z165" s="20"/>
      <c r="AA165" s="20"/>
    </row>
    <row r="166" spans="2:27">
      <c r="B166" s="18">
        <v>3</v>
      </c>
      <c r="C166" s="57"/>
      <c r="D166" s="20"/>
      <c r="E166" s="20"/>
      <c r="F166" s="20"/>
      <c r="G166" s="20"/>
      <c r="H166" s="20"/>
      <c r="I166" s="20"/>
      <c r="J166" s="20"/>
      <c r="K166" s="18"/>
      <c r="R166" s="18">
        <v>3</v>
      </c>
      <c r="S166" s="57"/>
      <c r="T166" s="20"/>
      <c r="U166" s="20"/>
      <c r="V166" s="20"/>
      <c r="W166" s="20"/>
      <c r="X166" s="20"/>
      <c r="Y166" s="20"/>
      <c r="Z166" s="20"/>
      <c r="AA166" s="18"/>
    </row>
    <row r="167" spans="2:27">
      <c r="B167" s="18">
        <v>4</v>
      </c>
      <c r="C167" s="57"/>
      <c r="D167" s="20"/>
      <c r="E167" s="20"/>
      <c r="F167" s="20"/>
      <c r="G167" s="20"/>
      <c r="H167" s="20"/>
      <c r="I167" s="20"/>
      <c r="J167" s="18"/>
      <c r="K167" s="18"/>
      <c r="R167" s="18">
        <v>4</v>
      </c>
      <c r="S167" s="57"/>
      <c r="T167" s="20"/>
      <c r="U167" s="20"/>
      <c r="V167" s="20"/>
      <c r="W167" s="20"/>
      <c r="X167" s="20"/>
      <c r="Y167" s="20"/>
      <c r="Z167" s="18"/>
      <c r="AA167" s="18"/>
    </row>
    <row r="168" spans="2:27">
      <c r="B168" s="18">
        <v>5</v>
      </c>
      <c r="C168" s="57"/>
      <c r="D168" s="20"/>
      <c r="E168" s="20"/>
      <c r="F168" s="20"/>
      <c r="G168" s="20"/>
      <c r="H168" s="20"/>
      <c r="I168" s="18"/>
      <c r="J168" s="18"/>
      <c r="K168" s="18"/>
      <c r="R168" s="18">
        <v>5</v>
      </c>
      <c r="S168" s="57"/>
      <c r="T168" s="20"/>
      <c r="U168" s="20"/>
      <c r="V168" s="20"/>
      <c r="W168" s="20"/>
      <c r="X168" s="20"/>
      <c r="Y168" s="18"/>
      <c r="Z168" s="18"/>
      <c r="AA168" s="18"/>
    </row>
    <row r="169" spans="2:27">
      <c r="B169" s="18">
        <v>6</v>
      </c>
      <c r="C169" s="57"/>
      <c r="D169" s="20"/>
      <c r="E169" s="20"/>
      <c r="F169" s="20"/>
      <c r="G169" s="20"/>
      <c r="H169" s="18"/>
      <c r="I169" s="18"/>
      <c r="J169" s="18"/>
      <c r="K169" s="18"/>
      <c r="R169" s="18">
        <v>6</v>
      </c>
      <c r="S169" s="57"/>
      <c r="T169" s="20"/>
      <c r="U169" s="20"/>
      <c r="V169" s="20"/>
      <c r="W169" s="20"/>
      <c r="X169" s="18"/>
      <c r="Y169" s="18"/>
      <c r="Z169" s="18"/>
      <c r="AA169" s="18"/>
    </row>
    <row r="170" spans="2:27">
      <c r="B170" s="18">
        <v>7</v>
      </c>
      <c r="C170" s="57"/>
      <c r="D170" s="20"/>
      <c r="E170" s="20"/>
      <c r="F170" s="20"/>
      <c r="G170" s="18"/>
      <c r="H170" s="18"/>
      <c r="I170" s="18"/>
      <c r="J170" s="18"/>
      <c r="K170" s="18"/>
      <c r="R170" s="18">
        <v>7</v>
      </c>
      <c r="S170" s="57"/>
      <c r="T170" s="20"/>
      <c r="U170" s="20"/>
      <c r="V170" s="20"/>
      <c r="W170" s="18"/>
      <c r="X170" s="18"/>
      <c r="Y170" s="18"/>
      <c r="Z170" s="18"/>
      <c r="AA170" s="18"/>
    </row>
    <row r="171" spans="2:27">
      <c r="B171" s="18">
        <v>8</v>
      </c>
      <c r="C171" s="57"/>
      <c r="D171" s="20"/>
      <c r="E171" s="20"/>
      <c r="F171" s="18"/>
      <c r="G171" s="18"/>
      <c r="H171" s="18"/>
      <c r="I171" s="18"/>
      <c r="J171" s="18"/>
      <c r="K171" s="18"/>
      <c r="R171" s="18">
        <v>8</v>
      </c>
      <c r="S171" s="57"/>
      <c r="T171" s="20"/>
      <c r="U171" s="20"/>
      <c r="V171" s="18"/>
      <c r="W171" s="18"/>
      <c r="X171" s="18"/>
      <c r="Y171" s="18"/>
      <c r="Z171" s="18"/>
      <c r="AA171" s="18"/>
    </row>
    <row r="172" spans="2:27">
      <c r="B172" s="18">
        <v>9</v>
      </c>
      <c r="C172" s="57"/>
      <c r="D172" s="20"/>
      <c r="E172" s="18"/>
      <c r="F172" s="18"/>
      <c r="G172" s="18"/>
      <c r="H172" s="18"/>
      <c r="I172" s="18"/>
      <c r="J172" s="18"/>
      <c r="K172" s="18"/>
      <c r="R172" s="18">
        <v>9</v>
      </c>
      <c r="S172" s="57"/>
      <c r="T172" s="20"/>
      <c r="U172" s="18"/>
      <c r="V172" s="18"/>
      <c r="W172" s="18"/>
      <c r="X172" s="18"/>
      <c r="Y172" s="18"/>
      <c r="Z172" s="18"/>
      <c r="AA172" s="18"/>
    </row>
    <row r="173" spans="2:27">
      <c r="B173" s="18">
        <v>10</v>
      </c>
      <c r="C173" s="57"/>
      <c r="D173" s="18"/>
      <c r="E173" s="18"/>
      <c r="F173" s="18"/>
      <c r="G173" s="18"/>
      <c r="H173" s="18"/>
      <c r="I173" s="18"/>
      <c r="J173" s="18"/>
      <c r="K173" s="18"/>
      <c r="R173" s="18">
        <v>10</v>
      </c>
      <c r="S173" s="57"/>
      <c r="T173" s="18"/>
      <c r="U173" s="18"/>
      <c r="V173" s="18"/>
      <c r="W173" s="18"/>
      <c r="X173" s="18"/>
      <c r="Y173" s="18"/>
      <c r="Z173" s="18"/>
      <c r="AA173" s="18"/>
    </row>
    <row r="174" ht="14.75"/>
    <row r="175" spans="2:28">
      <c r="B175" s="58"/>
      <c r="C175" s="59">
        <f t="shared" ref="C175:L175" si="79">C$7</f>
        <v>2007</v>
      </c>
      <c r="D175" s="59">
        <f t="shared" si="79"/>
        <v>2008</v>
      </c>
      <c r="E175" s="59">
        <f t="shared" si="79"/>
        <v>2009</v>
      </c>
      <c r="F175" s="59">
        <f t="shared" si="79"/>
        <v>2010</v>
      </c>
      <c r="G175" s="59">
        <f t="shared" si="79"/>
        <v>2011</v>
      </c>
      <c r="H175" s="59">
        <f t="shared" si="79"/>
        <v>2012</v>
      </c>
      <c r="I175" s="59">
        <f t="shared" si="79"/>
        <v>2013</v>
      </c>
      <c r="J175" s="59">
        <f t="shared" si="79"/>
        <v>2014</v>
      </c>
      <c r="K175" s="59">
        <f t="shared" si="79"/>
        <v>2015</v>
      </c>
      <c r="L175" s="64">
        <f t="shared" si="79"/>
        <v>2016</v>
      </c>
      <c r="R175" s="58"/>
      <c r="S175" s="59">
        <f t="shared" ref="S175:AB175" si="80">S$7</f>
        <v>2007</v>
      </c>
      <c r="T175" s="59">
        <f t="shared" si="80"/>
        <v>2008</v>
      </c>
      <c r="U175" s="59">
        <f t="shared" si="80"/>
        <v>2009</v>
      </c>
      <c r="V175" s="59">
        <f t="shared" si="80"/>
        <v>2010</v>
      </c>
      <c r="W175" s="59">
        <f t="shared" si="80"/>
        <v>2011</v>
      </c>
      <c r="X175" s="59">
        <f t="shared" si="80"/>
        <v>2012</v>
      </c>
      <c r="Y175" s="59">
        <f t="shared" si="80"/>
        <v>2013</v>
      </c>
      <c r="Z175" s="59">
        <f t="shared" si="80"/>
        <v>2014</v>
      </c>
      <c r="AA175" s="59">
        <f t="shared" si="80"/>
        <v>2015</v>
      </c>
      <c r="AB175" s="64">
        <f t="shared" si="80"/>
        <v>2016</v>
      </c>
    </row>
    <row r="176" ht="14.75" spans="2:28">
      <c r="B176" s="60" t="s">
        <v>48</v>
      </c>
      <c r="C176" s="61"/>
      <c r="D176" s="61"/>
      <c r="E176" s="61"/>
      <c r="F176" s="61"/>
      <c r="G176" s="61"/>
      <c r="H176" s="61"/>
      <c r="I176" s="61"/>
      <c r="J176" s="61"/>
      <c r="K176" s="61"/>
      <c r="L176" s="65"/>
      <c r="R176" s="60" t="s">
        <v>48</v>
      </c>
      <c r="S176" s="61"/>
      <c r="T176" s="61"/>
      <c r="U176" s="61"/>
      <c r="V176" s="61"/>
      <c r="W176" s="61"/>
      <c r="X176" s="61"/>
      <c r="Y176" s="61"/>
      <c r="Z176" s="61"/>
      <c r="AA176" s="61"/>
      <c r="AB176" s="65"/>
    </row>
    <row r="177" spans="3:27">
      <c r="C177" s="44"/>
      <c r="D177" s="62"/>
      <c r="E177" s="44"/>
      <c r="F177" s="44"/>
      <c r="G177" s="18"/>
      <c r="H177" s="18"/>
      <c r="I177" s="18"/>
      <c r="J177" s="18"/>
      <c r="K177" s="18"/>
      <c r="S177" s="44"/>
      <c r="T177" s="62"/>
      <c r="U177" s="44"/>
      <c r="V177" s="44"/>
      <c r="W177" s="18"/>
      <c r="X177" s="18"/>
      <c r="Y177" s="18"/>
      <c r="Z177" s="18"/>
      <c r="AA177" s="18"/>
    </row>
    <row r="178" s="2" customFormat="1" ht="15" spans="3:27">
      <c r="C178" s="1" t="s">
        <v>49</v>
      </c>
      <c r="D178" s="25"/>
      <c r="E178" s="25"/>
      <c r="F178" s="25"/>
      <c r="G178" s="25"/>
      <c r="H178" s="25"/>
      <c r="I178" s="25"/>
      <c r="J178" s="25"/>
      <c r="K178" s="25"/>
      <c r="P178" s="39"/>
      <c r="S178" s="1" t="s">
        <v>49</v>
      </c>
      <c r="T178" s="25"/>
      <c r="U178" s="25"/>
      <c r="V178" s="25"/>
      <c r="W178" s="25"/>
      <c r="X178" s="25"/>
      <c r="Y178" s="25"/>
      <c r="Z178" s="25"/>
      <c r="AA178" s="25"/>
    </row>
    <row r="179" ht="14.75" spans="3:31">
      <c r="C179" s="22">
        <f t="shared" ref="C179:L179" si="81">C$7</f>
        <v>2007</v>
      </c>
      <c r="D179" s="22">
        <f t="shared" si="81"/>
        <v>2008</v>
      </c>
      <c r="E179" s="22">
        <f t="shared" si="81"/>
        <v>2009</v>
      </c>
      <c r="F179" s="22">
        <f t="shared" si="81"/>
        <v>2010</v>
      </c>
      <c r="G179" s="22">
        <f t="shared" si="81"/>
        <v>2011</v>
      </c>
      <c r="H179" s="22">
        <f t="shared" si="81"/>
        <v>2012</v>
      </c>
      <c r="I179" s="22">
        <f t="shared" si="81"/>
        <v>2013</v>
      </c>
      <c r="J179" s="22">
        <f t="shared" si="81"/>
        <v>2014</v>
      </c>
      <c r="K179" s="22">
        <f t="shared" si="81"/>
        <v>2015</v>
      </c>
      <c r="L179" s="22">
        <f t="shared" si="81"/>
        <v>2016</v>
      </c>
      <c r="M179" s="40"/>
      <c r="N179" s="40"/>
      <c r="O179" s="40"/>
      <c r="P179" s="41"/>
      <c r="S179" s="22">
        <f t="shared" ref="S179:AB179" si="82">S$7</f>
        <v>2007</v>
      </c>
      <c r="T179" s="22">
        <f t="shared" si="82"/>
        <v>2008</v>
      </c>
      <c r="U179" s="22">
        <f t="shared" si="82"/>
        <v>2009</v>
      </c>
      <c r="V179" s="22">
        <f t="shared" si="82"/>
        <v>2010</v>
      </c>
      <c r="W179" s="22">
        <f t="shared" si="82"/>
        <v>2011</v>
      </c>
      <c r="X179" s="22">
        <f t="shared" si="82"/>
        <v>2012</v>
      </c>
      <c r="Y179" s="22">
        <f t="shared" si="82"/>
        <v>2013</v>
      </c>
      <c r="Z179" s="22">
        <f t="shared" si="82"/>
        <v>2014</v>
      </c>
      <c r="AA179" s="22">
        <f t="shared" si="82"/>
        <v>2015</v>
      </c>
      <c r="AB179" s="22">
        <f t="shared" si="82"/>
        <v>2016</v>
      </c>
      <c r="AC179" s="40"/>
      <c r="AD179" s="40"/>
      <c r="AE179" s="40"/>
    </row>
    <row r="180" ht="14.75" spans="2:31">
      <c r="B180" s="18">
        <v>1</v>
      </c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37"/>
      <c r="R180" s="18">
        <v>1</v>
      </c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2:27">
      <c r="B181" s="18">
        <v>2</v>
      </c>
      <c r="C181" s="20"/>
      <c r="D181" s="20"/>
      <c r="E181" s="20"/>
      <c r="F181" s="20"/>
      <c r="G181" s="20"/>
      <c r="H181" s="20"/>
      <c r="I181" s="20"/>
      <c r="J181" s="20"/>
      <c r="K181" s="20"/>
      <c r="R181" s="18">
        <v>2</v>
      </c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2:27">
      <c r="B182" s="18">
        <v>3</v>
      </c>
      <c r="C182" s="20"/>
      <c r="D182" s="20"/>
      <c r="E182" s="20"/>
      <c r="F182" s="20"/>
      <c r="G182" s="20"/>
      <c r="H182" s="20"/>
      <c r="I182" s="20"/>
      <c r="J182" s="20"/>
      <c r="K182" s="18"/>
      <c r="R182" s="18">
        <v>3</v>
      </c>
      <c r="S182" s="20"/>
      <c r="T182" s="20"/>
      <c r="U182" s="20"/>
      <c r="V182" s="20"/>
      <c r="W182" s="20"/>
      <c r="X182" s="20"/>
      <c r="Y182" s="20"/>
      <c r="Z182" s="20"/>
      <c r="AA182" s="18"/>
    </row>
    <row r="183" spans="2:27">
      <c r="B183" s="18">
        <v>4</v>
      </c>
      <c r="C183" s="20"/>
      <c r="D183" s="20"/>
      <c r="E183" s="20"/>
      <c r="F183" s="20"/>
      <c r="G183" s="20"/>
      <c r="H183" s="20"/>
      <c r="I183" s="20"/>
      <c r="J183" s="18"/>
      <c r="K183" s="18"/>
      <c r="R183" s="18">
        <v>4</v>
      </c>
      <c r="S183" s="20"/>
      <c r="T183" s="20"/>
      <c r="U183" s="20"/>
      <c r="V183" s="20"/>
      <c r="W183" s="20"/>
      <c r="X183" s="20"/>
      <c r="Y183" s="20"/>
      <c r="Z183" s="18"/>
      <c r="AA183" s="18"/>
    </row>
    <row r="184" spans="2:27">
      <c r="B184" s="18">
        <v>5</v>
      </c>
      <c r="C184" s="20"/>
      <c r="D184" s="20"/>
      <c r="E184" s="20"/>
      <c r="F184" s="20"/>
      <c r="G184" s="20"/>
      <c r="H184" s="20"/>
      <c r="I184" s="18"/>
      <c r="J184" s="18"/>
      <c r="K184" s="18"/>
      <c r="R184" s="18">
        <v>5</v>
      </c>
      <c r="S184" s="20"/>
      <c r="T184" s="20"/>
      <c r="U184" s="20"/>
      <c r="V184" s="20"/>
      <c r="W184" s="20"/>
      <c r="X184" s="20"/>
      <c r="Y184" s="18"/>
      <c r="Z184" s="18"/>
      <c r="AA184" s="18"/>
    </row>
    <row r="185" spans="2:27">
      <c r="B185" s="18">
        <v>6</v>
      </c>
      <c r="C185" s="20"/>
      <c r="D185" s="20"/>
      <c r="E185" s="20"/>
      <c r="F185" s="20"/>
      <c r="G185" s="20"/>
      <c r="H185" s="18"/>
      <c r="I185" s="18"/>
      <c r="J185" s="18"/>
      <c r="K185" s="18"/>
      <c r="R185" s="18">
        <v>6</v>
      </c>
      <c r="S185" s="20"/>
      <c r="T185" s="20"/>
      <c r="U185" s="20"/>
      <c r="V185" s="20"/>
      <c r="W185" s="20"/>
      <c r="X185" s="18"/>
      <c r="Y185" s="18"/>
      <c r="Z185" s="18"/>
      <c r="AA185" s="18"/>
    </row>
    <row r="186" spans="2:27">
      <c r="B186" s="18">
        <v>7</v>
      </c>
      <c r="C186" s="20"/>
      <c r="D186" s="20"/>
      <c r="E186" s="20"/>
      <c r="F186" s="20"/>
      <c r="G186" s="18"/>
      <c r="H186" s="18"/>
      <c r="I186" s="18"/>
      <c r="J186" s="18"/>
      <c r="K186" s="18"/>
      <c r="R186" s="18">
        <v>7</v>
      </c>
      <c r="S186" s="20"/>
      <c r="T186" s="20"/>
      <c r="U186" s="20"/>
      <c r="V186" s="20"/>
      <c r="W186" s="18"/>
      <c r="X186" s="18"/>
      <c r="Y186" s="18"/>
      <c r="Z186" s="18"/>
      <c r="AA186" s="18"/>
    </row>
    <row r="187" spans="2:27">
      <c r="B187" s="18">
        <v>8</v>
      </c>
      <c r="C187" s="20"/>
      <c r="D187" s="20"/>
      <c r="E187" s="20"/>
      <c r="F187" s="18"/>
      <c r="G187" s="18"/>
      <c r="H187" s="18"/>
      <c r="I187" s="18"/>
      <c r="J187" s="18"/>
      <c r="K187" s="18"/>
      <c r="R187" s="18">
        <v>8</v>
      </c>
      <c r="S187" s="20"/>
      <c r="T187" s="20"/>
      <c r="U187" s="20"/>
      <c r="V187" s="18"/>
      <c r="W187" s="18"/>
      <c r="X187" s="18"/>
      <c r="Y187" s="18"/>
      <c r="Z187" s="18"/>
      <c r="AA187" s="18"/>
    </row>
    <row r="188" spans="2:27">
      <c r="B188" s="18">
        <v>9</v>
      </c>
      <c r="C188" s="20"/>
      <c r="D188" s="20"/>
      <c r="E188" s="18"/>
      <c r="F188" s="18"/>
      <c r="G188" s="18"/>
      <c r="H188" s="18"/>
      <c r="I188" s="18"/>
      <c r="J188" s="18"/>
      <c r="K188" s="18"/>
      <c r="R188" s="18">
        <v>9</v>
      </c>
      <c r="S188" s="20"/>
      <c r="T188" s="20"/>
      <c r="U188" s="18"/>
      <c r="V188" s="18"/>
      <c r="W188" s="18"/>
      <c r="X188" s="18"/>
      <c r="Y188" s="18"/>
      <c r="Z188" s="18"/>
      <c r="AA188" s="18"/>
    </row>
    <row r="189" spans="2:27">
      <c r="B189" s="18">
        <v>10</v>
      </c>
      <c r="C189" s="20"/>
      <c r="D189" s="18"/>
      <c r="E189" s="18"/>
      <c r="F189" s="18"/>
      <c r="G189" s="18"/>
      <c r="H189" s="18"/>
      <c r="I189" s="18"/>
      <c r="J189" s="18"/>
      <c r="K189" s="18"/>
      <c r="R189" s="18">
        <v>10</v>
      </c>
      <c r="S189" s="20"/>
      <c r="T189" s="18"/>
      <c r="U189" s="18"/>
      <c r="V189" s="18"/>
      <c r="W189" s="18"/>
      <c r="X189" s="18"/>
      <c r="Y189" s="18"/>
      <c r="Z189" s="18"/>
      <c r="AA189" s="18"/>
    </row>
    <row r="190" ht="14.75" spans="2:27">
      <c r="B190" s="18"/>
      <c r="C190" s="20"/>
      <c r="D190" s="18"/>
      <c r="E190" s="18"/>
      <c r="F190" s="18"/>
      <c r="G190" s="18"/>
      <c r="H190" s="18"/>
      <c r="I190" s="18"/>
      <c r="J190" s="18"/>
      <c r="K190" s="18"/>
      <c r="R190" s="18"/>
      <c r="S190" s="20"/>
      <c r="T190" s="18"/>
      <c r="U190" s="18"/>
      <c r="V190" s="18"/>
      <c r="W190" s="18"/>
      <c r="X190" s="18"/>
      <c r="Y190" s="18"/>
      <c r="Z190" s="18"/>
      <c r="AA190" s="18"/>
    </row>
    <row r="191" spans="2:28">
      <c r="B191" s="58"/>
      <c r="C191" s="59">
        <f t="shared" ref="C191:L191" si="83">C$7</f>
        <v>2007</v>
      </c>
      <c r="D191" s="59">
        <f t="shared" si="83"/>
        <v>2008</v>
      </c>
      <c r="E191" s="59">
        <f t="shared" si="83"/>
        <v>2009</v>
      </c>
      <c r="F191" s="59">
        <f t="shared" si="83"/>
        <v>2010</v>
      </c>
      <c r="G191" s="59">
        <f t="shared" si="83"/>
        <v>2011</v>
      </c>
      <c r="H191" s="59">
        <f t="shared" si="83"/>
        <v>2012</v>
      </c>
      <c r="I191" s="59">
        <f t="shared" si="83"/>
        <v>2013</v>
      </c>
      <c r="J191" s="59">
        <f t="shared" si="83"/>
        <v>2014</v>
      </c>
      <c r="K191" s="59">
        <f t="shared" si="83"/>
        <v>2015</v>
      </c>
      <c r="L191" s="64">
        <f t="shared" si="83"/>
        <v>2016</v>
      </c>
      <c r="R191" s="58"/>
      <c r="S191" s="59">
        <f t="shared" ref="S191:AB191" si="84">S$7</f>
        <v>2007</v>
      </c>
      <c r="T191" s="59">
        <f t="shared" si="84"/>
        <v>2008</v>
      </c>
      <c r="U191" s="59">
        <f t="shared" si="84"/>
        <v>2009</v>
      </c>
      <c r="V191" s="59">
        <f t="shared" si="84"/>
        <v>2010</v>
      </c>
      <c r="W191" s="59">
        <f t="shared" si="84"/>
        <v>2011</v>
      </c>
      <c r="X191" s="59">
        <f t="shared" si="84"/>
        <v>2012</v>
      </c>
      <c r="Y191" s="59">
        <f t="shared" si="84"/>
        <v>2013</v>
      </c>
      <c r="Z191" s="59">
        <f t="shared" si="84"/>
        <v>2014</v>
      </c>
      <c r="AA191" s="59">
        <f t="shared" si="84"/>
        <v>2015</v>
      </c>
      <c r="AB191" s="64">
        <f t="shared" si="84"/>
        <v>2016</v>
      </c>
    </row>
    <row r="192" ht="14.75" spans="2:28">
      <c r="B192" s="63" t="s">
        <v>13</v>
      </c>
      <c r="C192" s="61"/>
      <c r="D192" s="61"/>
      <c r="E192" s="61"/>
      <c r="F192" s="61"/>
      <c r="G192" s="61"/>
      <c r="H192" s="61"/>
      <c r="I192" s="61"/>
      <c r="J192" s="61"/>
      <c r="K192" s="61"/>
      <c r="L192" s="65"/>
      <c r="R192" s="63" t="s">
        <v>13</v>
      </c>
      <c r="S192" s="61"/>
      <c r="T192" s="61"/>
      <c r="U192" s="61"/>
      <c r="V192" s="61"/>
      <c r="W192" s="61"/>
      <c r="X192" s="61"/>
      <c r="Y192" s="61"/>
      <c r="Z192" s="61"/>
      <c r="AA192" s="61"/>
      <c r="AB192" s="65"/>
    </row>
    <row r="193" spans="2:28">
      <c r="B193" s="44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R193" s="44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</row>
    <row r="194" s="2" customFormat="1" ht="15" spans="3:27">
      <c r="C194" s="1" t="s">
        <v>50</v>
      </c>
      <c r="D194" s="25"/>
      <c r="E194" s="25"/>
      <c r="F194" s="25"/>
      <c r="G194" s="25"/>
      <c r="H194" s="25"/>
      <c r="I194" s="25"/>
      <c r="J194" s="25"/>
      <c r="K194" s="25"/>
      <c r="P194" s="39"/>
      <c r="S194" s="1" t="s">
        <v>50</v>
      </c>
      <c r="T194" s="25"/>
      <c r="U194" s="25"/>
      <c r="V194" s="25"/>
      <c r="W194" s="25"/>
      <c r="X194" s="25"/>
      <c r="Y194" s="25"/>
      <c r="Z194" s="25"/>
      <c r="AA194" s="25"/>
    </row>
    <row r="195" ht="14.75" spans="3:31">
      <c r="C195" s="22">
        <f t="shared" ref="C195:L195" si="85">C$7</f>
        <v>2007</v>
      </c>
      <c r="D195" s="22">
        <f t="shared" si="85"/>
        <v>2008</v>
      </c>
      <c r="E195" s="22">
        <f t="shared" si="85"/>
        <v>2009</v>
      </c>
      <c r="F195" s="22">
        <f t="shared" si="85"/>
        <v>2010</v>
      </c>
      <c r="G195" s="22">
        <f t="shared" si="85"/>
        <v>2011</v>
      </c>
      <c r="H195" s="22">
        <f t="shared" si="85"/>
        <v>2012</v>
      </c>
      <c r="I195" s="22">
        <f t="shared" si="85"/>
        <v>2013</v>
      </c>
      <c r="J195" s="22">
        <f t="shared" si="85"/>
        <v>2014</v>
      </c>
      <c r="K195" s="22">
        <f t="shared" si="85"/>
        <v>2015</v>
      </c>
      <c r="L195" s="22">
        <f t="shared" si="85"/>
        <v>2016</v>
      </c>
      <c r="M195" s="40"/>
      <c r="N195" s="40"/>
      <c r="O195" s="40"/>
      <c r="P195" s="41"/>
      <c r="S195" s="22">
        <f t="shared" ref="S195:AB195" si="86">S$7</f>
        <v>2007</v>
      </c>
      <c r="T195" s="22">
        <f t="shared" si="86"/>
        <v>2008</v>
      </c>
      <c r="U195" s="22">
        <f t="shared" si="86"/>
        <v>2009</v>
      </c>
      <c r="V195" s="22">
        <f t="shared" si="86"/>
        <v>2010</v>
      </c>
      <c r="W195" s="22">
        <f t="shared" si="86"/>
        <v>2011</v>
      </c>
      <c r="X195" s="22">
        <f t="shared" si="86"/>
        <v>2012</v>
      </c>
      <c r="Y195" s="22">
        <f t="shared" si="86"/>
        <v>2013</v>
      </c>
      <c r="Z195" s="22">
        <f t="shared" si="86"/>
        <v>2014</v>
      </c>
      <c r="AA195" s="22">
        <f t="shared" si="86"/>
        <v>2015</v>
      </c>
      <c r="AB195" s="22">
        <f t="shared" si="86"/>
        <v>2016</v>
      </c>
      <c r="AC195" s="40"/>
      <c r="AD195" s="40"/>
      <c r="AE195" s="40"/>
    </row>
    <row r="196" ht="14.75" spans="2:31">
      <c r="B196" s="18">
        <v>1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37"/>
      <c r="R196" s="18">
        <v>1</v>
      </c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2:27">
      <c r="B197" s="18">
        <v>2</v>
      </c>
      <c r="C197" s="20"/>
      <c r="D197" s="20"/>
      <c r="E197" s="20"/>
      <c r="F197" s="20"/>
      <c r="G197" s="20"/>
      <c r="H197" s="20"/>
      <c r="I197" s="20"/>
      <c r="J197" s="20"/>
      <c r="K197" s="20"/>
      <c r="R197" s="18">
        <v>2</v>
      </c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2:27">
      <c r="B198" s="18">
        <v>3</v>
      </c>
      <c r="C198" s="20"/>
      <c r="D198" s="20"/>
      <c r="E198" s="20"/>
      <c r="F198" s="20"/>
      <c r="G198" s="20"/>
      <c r="H198" s="20"/>
      <c r="I198" s="20"/>
      <c r="J198" s="20"/>
      <c r="K198" s="18"/>
      <c r="R198" s="18">
        <v>3</v>
      </c>
      <c r="S198" s="20"/>
      <c r="T198" s="20"/>
      <c r="U198" s="20"/>
      <c r="V198" s="20"/>
      <c r="W198" s="20"/>
      <c r="X198" s="20"/>
      <c r="Y198" s="20"/>
      <c r="Z198" s="20"/>
      <c r="AA198" s="18"/>
    </row>
    <row r="199" spans="2:27">
      <c r="B199" s="18">
        <v>4</v>
      </c>
      <c r="C199" s="20"/>
      <c r="D199" s="20"/>
      <c r="E199" s="20"/>
      <c r="F199" s="20"/>
      <c r="G199" s="20"/>
      <c r="H199" s="20"/>
      <c r="I199" s="20"/>
      <c r="J199" s="18"/>
      <c r="K199" s="18"/>
      <c r="R199" s="18">
        <v>4</v>
      </c>
      <c r="S199" s="20"/>
      <c r="T199" s="20"/>
      <c r="U199" s="20"/>
      <c r="V199" s="20"/>
      <c r="W199" s="20"/>
      <c r="X199" s="20"/>
      <c r="Y199" s="20"/>
      <c r="Z199" s="18"/>
      <c r="AA199" s="18"/>
    </row>
    <row r="200" spans="2:27">
      <c r="B200" s="18">
        <v>5</v>
      </c>
      <c r="C200" s="20"/>
      <c r="D200" s="20"/>
      <c r="E200" s="20"/>
      <c r="F200" s="20"/>
      <c r="G200" s="20"/>
      <c r="H200" s="20"/>
      <c r="I200" s="18"/>
      <c r="J200" s="18"/>
      <c r="K200" s="18"/>
      <c r="R200" s="18">
        <v>5</v>
      </c>
      <c r="S200" s="20"/>
      <c r="T200" s="20"/>
      <c r="U200" s="20"/>
      <c r="V200" s="20"/>
      <c r="W200" s="20"/>
      <c r="X200" s="20"/>
      <c r="Y200" s="18"/>
      <c r="Z200" s="18"/>
      <c r="AA200" s="18"/>
    </row>
    <row r="201" spans="2:27">
      <c r="B201" s="18">
        <v>6</v>
      </c>
      <c r="C201" s="20"/>
      <c r="D201" s="20"/>
      <c r="E201" s="20"/>
      <c r="F201" s="20"/>
      <c r="G201" s="20"/>
      <c r="H201" s="18"/>
      <c r="I201" s="18"/>
      <c r="J201" s="18"/>
      <c r="K201" s="18"/>
      <c r="R201" s="18">
        <v>6</v>
      </c>
      <c r="S201" s="20"/>
      <c r="T201" s="20"/>
      <c r="U201" s="20"/>
      <c r="V201" s="20"/>
      <c r="W201" s="20"/>
      <c r="X201" s="18"/>
      <c r="Y201" s="18"/>
      <c r="Z201" s="18"/>
      <c r="AA201" s="18"/>
    </row>
    <row r="202" spans="2:27">
      <c r="B202" s="18">
        <v>7</v>
      </c>
      <c r="C202" s="20"/>
      <c r="D202" s="20"/>
      <c r="E202" s="20"/>
      <c r="F202" s="20"/>
      <c r="G202" s="18"/>
      <c r="H202" s="18"/>
      <c r="I202" s="18"/>
      <c r="J202" s="18"/>
      <c r="K202" s="18"/>
      <c r="R202" s="18">
        <v>7</v>
      </c>
      <c r="S202" s="20"/>
      <c r="T202" s="20"/>
      <c r="U202" s="20"/>
      <c r="V202" s="20"/>
      <c r="W202" s="18"/>
      <c r="X202" s="18"/>
      <c r="Y202" s="18"/>
      <c r="Z202" s="18"/>
      <c r="AA202" s="18"/>
    </row>
    <row r="203" spans="2:27">
      <c r="B203" s="18">
        <v>8</v>
      </c>
      <c r="C203" s="20"/>
      <c r="D203" s="20"/>
      <c r="E203" s="20"/>
      <c r="F203" s="18"/>
      <c r="G203" s="18"/>
      <c r="H203" s="18"/>
      <c r="I203" s="18"/>
      <c r="J203" s="18"/>
      <c r="K203" s="18"/>
      <c r="R203" s="18">
        <v>8</v>
      </c>
      <c r="S203" s="20"/>
      <c r="T203" s="20"/>
      <c r="U203" s="20"/>
      <c r="V203" s="18"/>
      <c r="W203" s="18"/>
      <c r="X203" s="18"/>
      <c r="Y203" s="18"/>
      <c r="Z203" s="18"/>
      <c r="AA203" s="18"/>
    </row>
    <row r="204" spans="2:27">
      <c r="B204" s="18">
        <v>9</v>
      </c>
      <c r="C204" s="20"/>
      <c r="D204" s="20"/>
      <c r="E204" s="18"/>
      <c r="F204" s="18"/>
      <c r="G204" s="18"/>
      <c r="H204" s="18"/>
      <c r="I204" s="18"/>
      <c r="J204" s="18"/>
      <c r="K204" s="18"/>
      <c r="R204" s="18">
        <v>9</v>
      </c>
      <c r="S204" s="20"/>
      <c r="T204" s="20"/>
      <c r="U204" s="18"/>
      <c r="V204" s="18"/>
      <c r="W204" s="18"/>
      <c r="X204" s="18"/>
      <c r="Y204" s="18"/>
      <c r="Z204" s="18"/>
      <c r="AA204" s="18"/>
    </row>
    <row r="205" spans="2:27">
      <c r="B205" s="18">
        <v>10</v>
      </c>
      <c r="C205" s="20"/>
      <c r="D205" s="18"/>
      <c r="E205" s="18"/>
      <c r="F205" s="18"/>
      <c r="G205" s="18"/>
      <c r="H205" s="18"/>
      <c r="I205" s="18"/>
      <c r="J205" s="18"/>
      <c r="K205" s="18"/>
      <c r="R205" s="18">
        <v>10</v>
      </c>
      <c r="S205" s="20"/>
      <c r="T205" s="18"/>
      <c r="U205" s="18"/>
      <c r="V205" s="18"/>
      <c r="W205" s="18"/>
      <c r="X205" s="18"/>
      <c r="Y205" s="18"/>
      <c r="Z205" s="18"/>
      <c r="AA205" s="18"/>
    </row>
  </sheetData>
  <mergeCells count="2">
    <mergeCell ref="A2:N2"/>
    <mergeCell ref="Q2:AD2"/>
  </mergeCells>
  <dataValidations count="1">
    <dataValidation type="list" allowBlank="1" showInputMessage="1" showErrorMessage="1" sqref="D177 T177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205"/>
  <sheetViews>
    <sheetView topLeftCell="A187" workbookViewId="0">
      <selection activeCell="R7" sqref="R7:AB9"/>
    </sheetView>
  </sheetViews>
  <sheetFormatPr defaultColWidth="9" defaultRowHeight="14"/>
  <cols>
    <col min="1" max="1" width="2.78181818181818" style="4" customWidth="1"/>
    <col min="2" max="2" width="21" style="4" customWidth="1"/>
    <col min="3" max="12" width="13.7818181818182" style="4" customWidth="1"/>
    <col min="13" max="13" width="11.6636363636364" style="4" customWidth="1"/>
    <col min="14" max="15" width="11.3363636363636" style="4" customWidth="1"/>
    <col min="16" max="16" width="0.554545454545455" style="5" customWidth="1"/>
    <col min="17" max="17" width="2.78181818181818" style="4" customWidth="1"/>
    <col min="18" max="18" width="21" style="4" customWidth="1"/>
    <col min="19" max="28" width="13.7818181818182" style="4" customWidth="1"/>
    <col min="29" max="29" width="11.6636363636364" style="4" customWidth="1"/>
    <col min="30" max="31" width="11.3363636363636" style="4" customWidth="1"/>
    <col min="32" max="32" width="11.1090909090909" style="4" customWidth="1"/>
    <col min="33" max="33" width="11.2181818181818" style="4" customWidth="1"/>
    <col min="34" max="34" width="12" style="4" customWidth="1"/>
    <col min="35" max="35" width="9.89090909090909" style="4" customWidth="1"/>
    <col min="36" max="36" width="8" style="4" customWidth="1"/>
    <col min="37" max="37" width="9" style="4"/>
    <col min="38" max="38" width="9" style="4" customWidth="1"/>
    <col min="39" max="39" width="9.66363636363636" style="4" customWidth="1"/>
    <col min="40" max="40" width="9.89090909090909" style="4" customWidth="1"/>
    <col min="41" max="16384" width="9" style="4"/>
  </cols>
  <sheetData>
    <row r="1" spans="1:31">
      <c r="A1" s="6"/>
      <c r="B1" s="6" t="s">
        <v>15</v>
      </c>
      <c r="N1" s="6"/>
      <c r="O1" s="6"/>
      <c r="Q1" s="6"/>
      <c r="R1" s="6" t="s">
        <v>15</v>
      </c>
      <c r="AD1" s="6"/>
      <c r="AE1" s="6"/>
    </row>
    <row r="2" ht="32.25" customHeight="1" spans="1:31">
      <c r="A2" s="7" t="s">
        <v>80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Q2" s="7" t="s">
        <v>81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ht="15" spans="3:23">
      <c r="C3" s="4" t="s">
        <v>18</v>
      </c>
      <c r="G3" s="1"/>
      <c r="S3" s="4" t="s">
        <v>18</v>
      </c>
      <c r="W3" s="1"/>
    </row>
    <row r="4" spans="1:28">
      <c r="A4" s="8"/>
      <c r="B4" s="9" t="s">
        <v>1</v>
      </c>
      <c r="L4" s="4" t="s">
        <v>19</v>
      </c>
      <c r="Q4" s="8"/>
      <c r="R4" s="9" t="s">
        <v>1</v>
      </c>
      <c r="AB4" s="4" t="s">
        <v>19</v>
      </c>
    </row>
    <row r="5" ht="15" spans="1:18">
      <c r="A5" s="8"/>
      <c r="B5" s="10" t="s">
        <v>20</v>
      </c>
      <c r="Q5" s="8"/>
      <c r="R5" s="10" t="s">
        <v>21</v>
      </c>
    </row>
    <row r="6" ht="14.75" spans="1:18">
      <c r="A6" s="8"/>
      <c r="B6" s="9"/>
      <c r="Q6" s="8"/>
      <c r="R6" s="9"/>
    </row>
    <row r="7" spans="2:31">
      <c r="B7" s="11" t="s">
        <v>22</v>
      </c>
      <c r="C7" s="12">
        <v>2007</v>
      </c>
      <c r="D7" s="12">
        <v>2008</v>
      </c>
      <c r="E7" s="12">
        <v>2009</v>
      </c>
      <c r="F7" s="12">
        <v>2010</v>
      </c>
      <c r="G7" s="12">
        <v>2011</v>
      </c>
      <c r="H7" s="12">
        <v>2012</v>
      </c>
      <c r="I7" s="12">
        <v>2013</v>
      </c>
      <c r="J7" s="12">
        <v>2014</v>
      </c>
      <c r="K7" s="12">
        <v>2015</v>
      </c>
      <c r="L7" s="30">
        <v>2016</v>
      </c>
      <c r="M7" s="31"/>
      <c r="N7" s="31"/>
      <c r="O7" s="31"/>
      <c r="P7" s="32"/>
      <c r="R7" s="11" t="s">
        <v>22</v>
      </c>
      <c r="S7" s="12">
        <v>2007</v>
      </c>
      <c r="T7" s="12">
        <v>2008</v>
      </c>
      <c r="U7" s="12">
        <v>2009</v>
      </c>
      <c r="V7" s="12">
        <v>2010</v>
      </c>
      <c r="W7" s="12">
        <v>2011</v>
      </c>
      <c r="X7" s="12">
        <v>2012</v>
      </c>
      <c r="Y7" s="12">
        <v>2013</v>
      </c>
      <c r="Z7" s="12">
        <v>2014</v>
      </c>
      <c r="AA7" s="12">
        <v>2015</v>
      </c>
      <c r="AB7" s="30">
        <v>2016</v>
      </c>
      <c r="AC7" s="31"/>
      <c r="AD7" s="31"/>
      <c r="AE7" s="31"/>
    </row>
    <row r="8" spans="2:31">
      <c r="B8" s="13" t="s">
        <v>23</v>
      </c>
      <c r="C8" s="14">
        <v>10493072.64004</v>
      </c>
      <c r="D8" s="14">
        <v>10318545.7165</v>
      </c>
      <c r="E8" s="14">
        <v>9913677.9736</v>
      </c>
      <c r="F8" s="14">
        <v>9696666.36092</v>
      </c>
      <c r="G8" s="14">
        <v>9870966.814464</v>
      </c>
      <c r="H8" s="14">
        <v>9890050.62614</v>
      </c>
      <c r="I8" s="14">
        <v>9883602.7713</v>
      </c>
      <c r="J8" s="14">
        <v>10096686</v>
      </c>
      <c r="K8" s="14">
        <v>10334931.82179</v>
      </c>
      <c r="L8" s="33">
        <v>10516733.64437</v>
      </c>
      <c r="M8" s="34"/>
      <c r="N8" s="34"/>
      <c r="O8" s="34"/>
      <c r="P8" s="35"/>
      <c r="R8" s="13" t="s">
        <v>24</v>
      </c>
      <c r="S8" s="14">
        <v>10493072.64004</v>
      </c>
      <c r="T8" s="14">
        <v>10318545.7165</v>
      </c>
      <c r="U8" s="14">
        <v>9913677.9736</v>
      </c>
      <c r="V8" s="14">
        <v>9696666.36092</v>
      </c>
      <c r="W8" s="14">
        <v>9870966.814464</v>
      </c>
      <c r="X8" s="14">
        <v>9890050.62614</v>
      </c>
      <c r="Y8" s="14">
        <v>9883602.7713</v>
      </c>
      <c r="Z8" s="14">
        <v>10096686</v>
      </c>
      <c r="AA8" s="14">
        <v>10334931.82179</v>
      </c>
      <c r="AB8" s="33">
        <v>10516733.64437</v>
      </c>
      <c r="AC8" s="34"/>
      <c r="AD8" s="34"/>
      <c r="AE8" s="34"/>
    </row>
    <row r="9" ht="14.75" spans="2:31">
      <c r="B9" s="15" t="s">
        <v>25</v>
      </c>
      <c r="C9" s="16">
        <v>0.0177963895627751</v>
      </c>
      <c r="D9" s="17">
        <f t="shared" ref="D9:L9" si="0">D8/C8-1</f>
        <v>-0.0166325850899032</v>
      </c>
      <c r="E9" s="17">
        <f t="shared" si="0"/>
        <v>-0.0392368996585041</v>
      </c>
      <c r="F9" s="17">
        <f t="shared" si="0"/>
        <v>-0.0218901212302737</v>
      </c>
      <c r="G9" s="17">
        <f t="shared" si="0"/>
        <v>0.0179752965665059</v>
      </c>
      <c r="H9" s="17">
        <f t="shared" si="0"/>
        <v>0.00193332750830799</v>
      </c>
      <c r="I9" s="17">
        <f t="shared" si="0"/>
        <v>-0.000651953673822536</v>
      </c>
      <c r="J9" s="17">
        <f t="shared" si="0"/>
        <v>0.0215592667603715</v>
      </c>
      <c r="K9" s="17">
        <f t="shared" si="0"/>
        <v>0.0235964376618227</v>
      </c>
      <c r="L9" s="36">
        <f t="shared" si="0"/>
        <v>0.0175910035706954</v>
      </c>
      <c r="M9" s="20"/>
      <c r="N9" s="20"/>
      <c r="O9" s="20"/>
      <c r="P9" s="37"/>
      <c r="R9" s="15" t="s">
        <v>25</v>
      </c>
      <c r="S9" s="16">
        <v>0.0177963895627751</v>
      </c>
      <c r="T9" s="17">
        <f t="shared" ref="T9" si="1">T8/S8-1</f>
        <v>-0.0166325850899032</v>
      </c>
      <c r="U9" s="17">
        <f t="shared" ref="U9" si="2">U8/T8-1</f>
        <v>-0.0392368996585041</v>
      </c>
      <c r="V9" s="17">
        <f t="shared" ref="V9" si="3">V8/U8-1</f>
        <v>-0.0218901212302737</v>
      </c>
      <c r="W9" s="17">
        <f t="shared" ref="W9" si="4">W8/V8-1</f>
        <v>0.0179752965665059</v>
      </c>
      <c r="X9" s="17">
        <f t="shared" ref="X9" si="5">X8/W8-1</f>
        <v>0.00193332750830799</v>
      </c>
      <c r="Y9" s="17">
        <f t="shared" ref="Y9" si="6">Y8/X8-1</f>
        <v>-0.000651953673822536</v>
      </c>
      <c r="Z9" s="17">
        <f t="shared" ref="Z9" si="7">Z8/Y8-1</f>
        <v>0.0215592667603715</v>
      </c>
      <c r="AA9" s="17">
        <f t="shared" ref="AA9" si="8">AA8/Z8-1</f>
        <v>0.0235964376618227</v>
      </c>
      <c r="AB9" s="36">
        <f t="shared" ref="AB9" si="9">AB8/AA8-1</f>
        <v>0.0175910035706954</v>
      </c>
      <c r="AC9" s="20"/>
      <c r="AD9" s="20"/>
      <c r="AE9" s="20"/>
    </row>
    <row r="10" spans="1:31">
      <c r="A10" s="18"/>
      <c r="B10" s="18"/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37"/>
      <c r="Q10" s="18"/>
      <c r="R10" s="18"/>
      <c r="S10" s="19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="1" customFormat="1" ht="15" spans="1:27">
      <c r="A11" s="21"/>
      <c r="B11" s="21" t="s">
        <v>26</v>
      </c>
      <c r="C11" s="21"/>
      <c r="D11" s="21"/>
      <c r="E11" s="21"/>
      <c r="F11" s="21"/>
      <c r="G11" s="21"/>
      <c r="H11" s="21"/>
      <c r="I11" s="21"/>
      <c r="J11" s="21"/>
      <c r="K11" s="21"/>
      <c r="P11" s="38"/>
      <c r="Q11" s="21"/>
      <c r="R11" s="21" t="s">
        <v>27</v>
      </c>
      <c r="S11" s="21"/>
      <c r="T11" s="21"/>
      <c r="U11" s="21"/>
      <c r="V11" s="21"/>
      <c r="W11" s="21"/>
      <c r="X11" s="21"/>
      <c r="Y11" s="21"/>
      <c r="Z11" s="21"/>
      <c r="AA11" s="21"/>
    </row>
    <row r="12" s="2" customFormat="1" ht="15" spans="3:19">
      <c r="C12" s="1" t="s">
        <v>28</v>
      </c>
      <c r="P12" s="39"/>
      <c r="S12" s="1" t="s">
        <v>28</v>
      </c>
    </row>
    <row r="13" ht="14.75" spans="2:31">
      <c r="B13" s="6" t="s">
        <v>29</v>
      </c>
      <c r="C13" s="22">
        <f t="shared" ref="C13:L13" si="10">C$7</f>
        <v>2007</v>
      </c>
      <c r="D13" s="22">
        <f t="shared" si="10"/>
        <v>2008</v>
      </c>
      <c r="E13" s="22">
        <f t="shared" si="10"/>
        <v>2009</v>
      </c>
      <c r="F13" s="22">
        <f t="shared" si="10"/>
        <v>2010</v>
      </c>
      <c r="G13" s="22">
        <f t="shared" si="10"/>
        <v>2011</v>
      </c>
      <c r="H13" s="22">
        <f t="shared" si="10"/>
        <v>2012</v>
      </c>
      <c r="I13" s="22">
        <f t="shared" si="10"/>
        <v>2013</v>
      </c>
      <c r="J13" s="22">
        <f t="shared" si="10"/>
        <v>2014</v>
      </c>
      <c r="K13" s="22">
        <f t="shared" si="10"/>
        <v>2015</v>
      </c>
      <c r="L13" s="22">
        <f t="shared" si="10"/>
        <v>2016</v>
      </c>
      <c r="M13" s="40"/>
      <c r="N13" s="40"/>
      <c r="O13" s="40"/>
      <c r="P13" s="41"/>
      <c r="R13" s="6" t="s">
        <v>29</v>
      </c>
      <c r="S13" s="22">
        <f t="shared" ref="S13:AB13" si="11">S$7</f>
        <v>2007</v>
      </c>
      <c r="T13" s="22">
        <f t="shared" si="11"/>
        <v>2008</v>
      </c>
      <c r="U13" s="22">
        <f t="shared" si="11"/>
        <v>2009</v>
      </c>
      <c r="V13" s="22">
        <f t="shared" si="11"/>
        <v>2010</v>
      </c>
      <c r="W13" s="22">
        <f t="shared" si="11"/>
        <v>2011</v>
      </c>
      <c r="X13" s="22">
        <f t="shared" si="11"/>
        <v>2012</v>
      </c>
      <c r="Y13" s="22">
        <f t="shared" si="11"/>
        <v>2013</v>
      </c>
      <c r="Z13" s="22">
        <f t="shared" si="11"/>
        <v>2014</v>
      </c>
      <c r="AA13" s="22">
        <f t="shared" si="11"/>
        <v>2015</v>
      </c>
      <c r="AB13" s="22">
        <f t="shared" si="11"/>
        <v>2016</v>
      </c>
      <c r="AC13" s="40"/>
      <c r="AD13" s="40"/>
      <c r="AE13" s="40"/>
    </row>
    <row r="14" ht="14.75" spans="2:31">
      <c r="B14" s="23">
        <v>1</v>
      </c>
      <c r="C14" s="14">
        <v>6296108.301645</v>
      </c>
      <c r="D14" s="14">
        <v>6393498.22612783</v>
      </c>
      <c r="E14" s="14">
        <v>6055598.72219461</v>
      </c>
      <c r="F14" s="14">
        <v>6213687.22559925</v>
      </c>
      <c r="G14" s="14">
        <v>6856270.33967501</v>
      </c>
      <c r="H14" s="14">
        <v>6687425.40833207</v>
      </c>
      <c r="I14" s="14">
        <v>6078252.4838335</v>
      </c>
      <c r="J14" s="14">
        <v>6028276.22245003</v>
      </c>
      <c r="K14" s="14">
        <v>6063565.21839492</v>
      </c>
      <c r="L14" s="14">
        <v>6379301.61416852</v>
      </c>
      <c r="M14" s="14"/>
      <c r="N14" s="14"/>
      <c r="O14" s="14"/>
      <c r="P14" s="42"/>
      <c r="R14" s="23">
        <v>1</v>
      </c>
      <c r="S14" s="14">
        <v>6296108.301645</v>
      </c>
      <c r="T14" s="14">
        <v>6393498.22612783</v>
      </c>
      <c r="U14" s="14">
        <v>6055598.72219461</v>
      </c>
      <c r="V14" s="14">
        <v>6213687.22559925</v>
      </c>
      <c r="W14" s="14">
        <v>6856270.33967501</v>
      </c>
      <c r="X14" s="14">
        <v>6687425.40833207</v>
      </c>
      <c r="Y14" s="14">
        <v>6078252.4838335</v>
      </c>
      <c r="Z14" s="14">
        <v>6028276.22245003</v>
      </c>
      <c r="AA14" s="14">
        <v>6063565.21839492</v>
      </c>
      <c r="AB14" s="14">
        <v>6379301.61416852</v>
      </c>
      <c r="AC14" s="14"/>
      <c r="AD14" s="14"/>
      <c r="AE14" s="14"/>
    </row>
    <row r="15" spans="2:31">
      <c r="B15" s="23">
        <v>2</v>
      </c>
      <c r="C15" s="14">
        <v>6255413.54345214</v>
      </c>
      <c r="D15" s="14">
        <v>6368313.46105975</v>
      </c>
      <c r="E15" s="14">
        <v>6025150.78775931</v>
      </c>
      <c r="F15" s="14">
        <v>6450835.17687739</v>
      </c>
      <c r="G15" s="14">
        <v>6907356.5157459</v>
      </c>
      <c r="H15" s="14">
        <v>6709826.90126315</v>
      </c>
      <c r="I15" s="14">
        <v>5988197.73942911</v>
      </c>
      <c r="J15" s="14">
        <v>6030499.67705925</v>
      </c>
      <c r="K15" s="14">
        <v>6262166.11550501</v>
      </c>
      <c r="L15" s="14"/>
      <c r="M15" s="14"/>
      <c r="N15" s="14"/>
      <c r="O15" s="14"/>
      <c r="P15" s="42"/>
      <c r="R15" s="23">
        <v>2</v>
      </c>
      <c r="S15" s="14">
        <v>6255413.54345214</v>
      </c>
      <c r="T15" s="14">
        <v>6368313.46105975</v>
      </c>
      <c r="U15" s="14">
        <v>6025150.78775931</v>
      </c>
      <c r="V15" s="14">
        <v>6450835.17687739</v>
      </c>
      <c r="W15" s="14">
        <v>6907356.5157459</v>
      </c>
      <c r="X15" s="14">
        <v>6709826.90126315</v>
      </c>
      <c r="Y15" s="14">
        <v>5988197.73942911</v>
      </c>
      <c r="Z15" s="14">
        <v>6030499.67705925</v>
      </c>
      <c r="AA15" s="14">
        <v>6262166.11550501</v>
      </c>
      <c r="AB15" s="14"/>
      <c r="AC15" s="14"/>
      <c r="AD15" s="14"/>
      <c r="AE15" s="14"/>
    </row>
    <row r="16" spans="2:31">
      <c r="B16" s="23">
        <v>3</v>
      </c>
      <c r="C16" s="14">
        <v>6149678.1626179</v>
      </c>
      <c r="D16" s="14">
        <v>6361928.57374366</v>
      </c>
      <c r="E16" s="14">
        <v>6002001.66002386</v>
      </c>
      <c r="F16" s="14">
        <v>6453903.6452023</v>
      </c>
      <c r="G16" s="14">
        <v>7052832.31076918</v>
      </c>
      <c r="H16" s="14">
        <v>6705814.93669849</v>
      </c>
      <c r="I16" s="14">
        <v>5941304.94785339</v>
      </c>
      <c r="J16" s="14">
        <v>6049996.30071103</v>
      </c>
      <c r="K16" s="14"/>
      <c r="L16" s="14"/>
      <c r="M16" s="14"/>
      <c r="N16" s="14"/>
      <c r="O16" s="14"/>
      <c r="P16" s="42"/>
      <c r="R16" s="23">
        <v>3</v>
      </c>
      <c r="S16" s="14">
        <v>6149678.1626179</v>
      </c>
      <c r="T16" s="14">
        <v>6361928.57374366</v>
      </c>
      <c r="U16" s="14">
        <v>6002001.66002386</v>
      </c>
      <c r="V16" s="14">
        <v>6453903.6452023</v>
      </c>
      <c r="W16" s="14">
        <v>7052832.31076918</v>
      </c>
      <c r="X16" s="14">
        <v>6705814.93669849</v>
      </c>
      <c r="Y16" s="14">
        <v>5941304.94785339</v>
      </c>
      <c r="Z16" s="14">
        <v>6049996.30071103</v>
      </c>
      <c r="AA16" s="14"/>
      <c r="AB16" s="14"/>
      <c r="AC16" s="14"/>
      <c r="AD16" s="14"/>
      <c r="AE16" s="14"/>
    </row>
    <row r="17" spans="2:31">
      <c r="B17" s="23">
        <v>4</v>
      </c>
      <c r="C17" s="14">
        <v>5988833.57513274</v>
      </c>
      <c r="D17" s="14">
        <v>6332452.49362763</v>
      </c>
      <c r="E17" s="14">
        <v>5971832.28551391</v>
      </c>
      <c r="F17" s="14">
        <v>6511114.11480725</v>
      </c>
      <c r="G17" s="14">
        <v>7048675.60405191</v>
      </c>
      <c r="H17" s="14">
        <v>6651553.34384619</v>
      </c>
      <c r="I17" s="14">
        <v>5912097.54731544</v>
      </c>
      <c r="J17" s="14"/>
      <c r="K17" s="14"/>
      <c r="L17" s="14"/>
      <c r="M17" s="14"/>
      <c r="N17" s="14"/>
      <c r="O17" s="14"/>
      <c r="P17" s="42"/>
      <c r="R17" s="23">
        <v>4</v>
      </c>
      <c r="S17" s="14">
        <v>5988833.57513274</v>
      </c>
      <c r="T17" s="14">
        <v>6332452.49362763</v>
      </c>
      <c r="U17" s="14">
        <v>5971832.28551391</v>
      </c>
      <c r="V17" s="14">
        <v>6511114.11480725</v>
      </c>
      <c r="W17" s="14">
        <v>7048675.60405191</v>
      </c>
      <c r="X17" s="14">
        <v>6651553.34384619</v>
      </c>
      <c r="Y17" s="14">
        <v>5912097.54731544</v>
      </c>
      <c r="Z17" s="14"/>
      <c r="AA17" s="14"/>
      <c r="AB17" s="14"/>
      <c r="AC17" s="14"/>
      <c r="AD17" s="14"/>
      <c r="AE17" s="14"/>
    </row>
    <row r="18" spans="2:31">
      <c r="B18" s="23">
        <v>5</v>
      </c>
      <c r="C18" s="14">
        <v>5917432.71993422</v>
      </c>
      <c r="D18" s="14">
        <v>6321753.06317488</v>
      </c>
      <c r="E18" s="14">
        <v>5961931.76350498</v>
      </c>
      <c r="F18" s="14">
        <v>6488101.90359693</v>
      </c>
      <c r="G18" s="14">
        <v>7059874.78018891</v>
      </c>
      <c r="H18" s="14">
        <v>6614204.61698226</v>
      </c>
      <c r="I18" s="14"/>
      <c r="J18" s="14"/>
      <c r="K18" s="14"/>
      <c r="L18" s="14"/>
      <c r="M18" s="14"/>
      <c r="N18" s="14"/>
      <c r="O18" s="14"/>
      <c r="P18" s="42"/>
      <c r="R18" s="23">
        <v>5</v>
      </c>
      <c r="S18" s="14">
        <v>5917432.71993422</v>
      </c>
      <c r="T18" s="14">
        <v>6321753.06317488</v>
      </c>
      <c r="U18" s="14">
        <v>5961931.76350498</v>
      </c>
      <c r="V18" s="14">
        <v>6488101.90359693</v>
      </c>
      <c r="W18" s="14">
        <v>7059874.78018891</v>
      </c>
      <c r="X18" s="14">
        <v>6614204.61698226</v>
      </c>
      <c r="Y18" s="14"/>
      <c r="Z18" s="14"/>
      <c r="AA18" s="14"/>
      <c r="AB18" s="14"/>
      <c r="AC18" s="14"/>
      <c r="AD18" s="14"/>
      <c r="AE18" s="14"/>
    </row>
    <row r="19" spans="2:31">
      <c r="B19" s="23">
        <v>6</v>
      </c>
      <c r="C19" s="14">
        <v>5893314.82251138</v>
      </c>
      <c r="D19" s="14">
        <v>6283238.18175414</v>
      </c>
      <c r="E19" s="14">
        <v>5967578.62464302</v>
      </c>
      <c r="F19" s="14">
        <v>6497686.63676957</v>
      </c>
      <c r="G19" s="14">
        <v>7050531.13865709</v>
      </c>
      <c r="H19" s="14"/>
      <c r="I19" s="14"/>
      <c r="J19" s="14"/>
      <c r="K19" s="14"/>
      <c r="L19" s="14"/>
      <c r="M19" s="14"/>
      <c r="N19" s="14"/>
      <c r="O19" s="14"/>
      <c r="P19" s="42"/>
      <c r="R19" s="23">
        <v>6</v>
      </c>
      <c r="S19" s="14">
        <v>5893314.82251138</v>
      </c>
      <c r="T19" s="14">
        <v>6283238.18175414</v>
      </c>
      <c r="U19" s="14">
        <v>5967578.62464302</v>
      </c>
      <c r="V19" s="14">
        <v>6497686.63676957</v>
      </c>
      <c r="W19" s="14">
        <v>7050531.13865709</v>
      </c>
      <c r="X19" s="14"/>
      <c r="Y19" s="14"/>
      <c r="Z19" s="14"/>
      <c r="AA19" s="14"/>
      <c r="AB19" s="14"/>
      <c r="AC19" s="14"/>
      <c r="AD19" s="14"/>
      <c r="AE19" s="14"/>
    </row>
    <row r="20" spans="2:31">
      <c r="B20" s="23">
        <v>7</v>
      </c>
      <c r="C20" s="14">
        <v>5825072.47252174</v>
      </c>
      <c r="D20" s="14">
        <v>6269546.76962853</v>
      </c>
      <c r="E20" s="14">
        <v>5970863.81659457</v>
      </c>
      <c r="F20" s="14">
        <v>6508720.01225811</v>
      </c>
      <c r="G20" s="14"/>
      <c r="H20" s="14"/>
      <c r="I20" s="14"/>
      <c r="J20" s="14"/>
      <c r="K20" s="14"/>
      <c r="L20" s="14"/>
      <c r="M20" s="14"/>
      <c r="N20" s="14"/>
      <c r="O20" s="14"/>
      <c r="P20" s="42"/>
      <c r="R20" s="23">
        <v>7</v>
      </c>
      <c r="S20" s="14">
        <v>5825072.47252174</v>
      </c>
      <c r="T20" s="14">
        <v>6269546.76962853</v>
      </c>
      <c r="U20" s="14">
        <v>5970863.81659457</v>
      </c>
      <c r="V20" s="14">
        <v>6508720.01225811</v>
      </c>
      <c r="W20" s="14"/>
      <c r="X20" s="14"/>
      <c r="Y20" s="14"/>
      <c r="Z20" s="14"/>
      <c r="AA20" s="14"/>
      <c r="AB20" s="14"/>
      <c r="AC20" s="14"/>
      <c r="AD20" s="14"/>
      <c r="AE20" s="14"/>
    </row>
    <row r="21" spans="2:31">
      <c r="B21" s="23">
        <v>8</v>
      </c>
      <c r="C21" s="14">
        <v>5831945.62562157</v>
      </c>
      <c r="D21" s="14">
        <v>6305984.93398245</v>
      </c>
      <c r="E21" s="14">
        <v>5975695.72297671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42"/>
      <c r="R21" s="23">
        <v>8</v>
      </c>
      <c r="S21" s="14">
        <v>5831945.62562157</v>
      </c>
      <c r="T21" s="14">
        <v>6305984.93398245</v>
      </c>
      <c r="U21" s="14">
        <v>5975695.72297671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2:31">
      <c r="B22" s="23">
        <v>9</v>
      </c>
      <c r="C22" s="14">
        <v>5831732.97377572</v>
      </c>
      <c r="D22" s="14">
        <v>6295490.47103797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42"/>
      <c r="R22" s="23">
        <v>9</v>
      </c>
      <c r="S22" s="14">
        <v>5831732.97377572</v>
      </c>
      <c r="T22" s="14">
        <v>6295490.47103797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2:31">
      <c r="B23" s="23">
        <v>10</v>
      </c>
      <c r="C23" s="14">
        <v>5842732.6995427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42"/>
      <c r="R23" s="23">
        <v>10</v>
      </c>
      <c r="S23" s="14">
        <v>5842732.6995427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5" s="2" customFormat="1" ht="15" spans="3:27">
      <c r="C25" s="24" t="s">
        <v>30</v>
      </c>
      <c r="D25" s="25"/>
      <c r="E25" s="25"/>
      <c r="F25" s="25"/>
      <c r="G25" s="25"/>
      <c r="H25" s="25"/>
      <c r="I25" s="25"/>
      <c r="J25" s="25"/>
      <c r="K25" s="25"/>
      <c r="P25" s="39"/>
      <c r="S25" s="24" t="s">
        <v>30</v>
      </c>
      <c r="T25" s="25"/>
      <c r="U25" s="25"/>
      <c r="V25" s="25"/>
      <c r="W25" s="25"/>
      <c r="X25" s="25"/>
      <c r="Y25" s="25"/>
      <c r="Z25" s="25"/>
      <c r="AA25" s="25"/>
    </row>
    <row r="26" ht="14.75" spans="3:31">
      <c r="C26" s="22">
        <f t="shared" ref="C26:L26" si="12">C$7</f>
        <v>2007</v>
      </c>
      <c r="D26" s="22">
        <f t="shared" si="12"/>
        <v>2008</v>
      </c>
      <c r="E26" s="22">
        <f t="shared" si="12"/>
        <v>2009</v>
      </c>
      <c r="F26" s="22">
        <f t="shared" si="12"/>
        <v>2010</v>
      </c>
      <c r="G26" s="22">
        <f t="shared" si="12"/>
        <v>2011</v>
      </c>
      <c r="H26" s="22">
        <f t="shared" si="12"/>
        <v>2012</v>
      </c>
      <c r="I26" s="22">
        <f t="shared" si="12"/>
        <v>2013</v>
      </c>
      <c r="J26" s="22">
        <f t="shared" si="12"/>
        <v>2014</v>
      </c>
      <c r="K26" s="22">
        <f t="shared" si="12"/>
        <v>2015</v>
      </c>
      <c r="L26" s="22">
        <f t="shared" si="12"/>
        <v>2016</v>
      </c>
      <c r="M26" s="40"/>
      <c r="N26" s="40"/>
      <c r="O26" s="40"/>
      <c r="P26" s="41"/>
      <c r="S26" s="22">
        <f t="shared" ref="S26:AB26" si="13">S$7</f>
        <v>2007</v>
      </c>
      <c r="T26" s="22">
        <f t="shared" si="13"/>
        <v>2008</v>
      </c>
      <c r="U26" s="22">
        <f t="shared" si="13"/>
        <v>2009</v>
      </c>
      <c r="V26" s="22">
        <f t="shared" si="13"/>
        <v>2010</v>
      </c>
      <c r="W26" s="22">
        <f t="shared" si="13"/>
        <v>2011</v>
      </c>
      <c r="X26" s="22">
        <f t="shared" si="13"/>
        <v>2012</v>
      </c>
      <c r="Y26" s="22">
        <f t="shared" si="13"/>
        <v>2013</v>
      </c>
      <c r="Z26" s="22">
        <f t="shared" si="13"/>
        <v>2014</v>
      </c>
      <c r="AA26" s="22">
        <f t="shared" si="13"/>
        <v>2015</v>
      </c>
      <c r="AB26" s="22">
        <f t="shared" si="13"/>
        <v>2016</v>
      </c>
      <c r="AC26" s="40"/>
      <c r="AD26" s="40"/>
      <c r="AE26" s="40"/>
    </row>
    <row r="27" ht="14.75" spans="2:27">
      <c r="B27" s="4">
        <v>1</v>
      </c>
      <c r="C27" s="26"/>
      <c r="D27" s="26"/>
      <c r="E27" s="26"/>
      <c r="F27" s="26"/>
      <c r="G27" s="26"/>
      <c r="H27" s="26"/>
      <c r="I27" s="26"/>
      <c r="J27" s="26"/>
      <c r="K27" s="26"/>
      <c r="R27" s="4">
        <v>1</v>
      </c>
      <c r="S27" s="26"/>
      <c r="T27" s="26"/>
      <c r="U27" s="26"/>
      <c r="V27" s="26"/>
      <c r="W27" s="26"/>
      <c r="X27" s="26"/>
      <c r="Y27" s="26"/>
      <c r="Z27" s="26"/>
      <c r="AA27" s="26"/>
    </row>
    <row r="28" spans="2:27">
      <c r="B28" s="4">
        <v>2</v>
      </c>
      <c r="C28" s="26">
        <f t="shared" ref="C28:K31" si="14">C15/C14</f>
        <v>0.99353652188889</v>
      </c>
      <c r="D28" s="26">
        <f t="shared" si="14"/>
        <v>0.996060878696241</v>
      </c>
      <c r="E28" s="26">
        <f t="shared" si="14"/>
        <v>0.994971936577682</v>
      </c>
      <c r="F28" s="26">
        <f t="shared" si="14"/>
        <v>1.03816541494093</v>
      </c>
      <c r="G28" s="26">
        <f t="shared" si="14"/>
        <v>1.00745101542675</v>
      </c>
      <c r="H28" s="26">
        <f t="shared" si="14"/>
        <v>1.00334979331555</v>
      </c>
      <c r="I28" s="26">
        <f t="shared" si="14"/>
        <v>0.98518410601667</v>
      </c>
      <c r="J28" s="26">
        <f t="shared" si="14"/>
        <v>1.00036883754612</v>
      </c>
      <c r="K28" s="26">
        <f t="shared" si="14"/>
        <v>1.03275315593334</v>
      </c>
      <c r="R28" s="4">
        <v>2</v>
      </c>
      <c r="S28" s="26">
        <f t="shared" ref="S28:AA28" si="15">S15/S14</f>
        <v>0.99353652188889</v>
      </c>
      <c r="T28" s="26">
        <f t="shared" si="15"/>
        <v>0.996060878696241</v>
      </c>
      <c r="U28" s="26">
        <f t="shared" si="15"/>
        <v>0.994971936577682</v>
      </c>
      <c r="V28" s="26">
        <f t="shared" si="15"/>
        <v>1.03816541494093</v>
      </c>
      <c r="W28" s="26">
        <f t="shared" si="15"/>
        <v>1.00745101542675</v>
      </c>
      <c r="X28" s="26">
        <f t="shared" si="15"/>
        <v>1.00334979331555</v>
      </c>
      <c r="Y28" s="26">
        <f t="shared" si="15"/>
        <v>0.98518410601667</v>
      </c>
      <c r="Z28" s="26">
        <f t="shared" si="15"/>
        <v>1.00036883754612</v>
      </c>
      <c r="AA28" s="26">
        <f t="shared" si="15"/>
        <v>1.03275315593334</v>
      </c>
    </row>
    <row r="29" spans="2:27">
      <c r="B29" s="4">
        <v>3</v>
      </c>
      <c r="C29" s="26">
        <f t="shared" si="14"/>
        <v>0.983096979903924</v>
      </c>
      <c r="D29" s="26">
        <f t="shared" si="14"/>
        <v>0.998997397449869</v>
      </c>
      <c r="E29" s="26">
        <f t="shared" si="14"/>
        <v>0.996157917278604</v>
      </c>
      <c r="F29" s="26">
        <f t="shared" si="14"/>
        <v>1.00047566993122</v>
      </c>
      <c r="G29" s="26">
        <f t="shared" si="14"/>
        <v>1.02106099412875</v>
      </c>
      <c r="H29" s="26">
        <f t="shared" si="14"/>
        <v>0.999402076294411</v>
      </c>
      <c r="I29" s="26">
        <f t="shared" si="14"/>
        <v>0.992169131078127</v>
      </c>
      <c r="J29" s="26">
        <f t="shared" si="14"/>
        <v>1.0032330030173</v>
      </c>
      <c r="K29" s="26"/>
      <c r="R29" s="4">
        <v>3</v>
      </c>
      <c r="S29" s="26">
        <f t="shared" ref="S29:Z29" si="16">S16/S15</f>
        <v>0.983096979903924</v>
      </c>
      <c r="T29" s="26">
        <f t="shared" si="16"/>
        <v>0.998997397449869</v>
      </c>
      <c r="U29" s="26">
        <f t="shared" si="16"/>
        <v>0.996157917278604</v>
      </c>
      <c r="V29" s="26">
        <f t="shared" si="16"/>
        <v>1.00047566993122</v>
      </c>
      <c r="W29" s="26">
        <f t="shared" si="16"/>
        <v>1.02106099412875</v>
      </c>
      <c r="X29" s="26">
        <f t="shared" si="16"/>
        <v>0.999402076294411</v>
      </c>
      <c r="Y29" s="26">
        <f t="shared" si="16"/>
        <v>0.992169131078127</v>
      </c>
      <c r="Z29" s="26">
        <f t="shared" si="16"/>
        <v>1.0032330030173</v>
      </c>
      <c r="AA29" s="26"/>
    </row>
    <row r="30" spans="2:27">
      <c r="B30" s="4">
        <v>4</v>
      </c>
      <c r="C30" s="26">
        <f t="shared" si="14"/>
        <v>0.973845039816409</v>
      </c>
      <c r="D30" s="26">
        <f t="shared" si="14"/>
        <v>0.9953668011556</v>
      </c>
      <c r="E30" s="26">
        <f t="shared" si="14"/>
        <v>0.9949734478231</v>
      </c>
      <c r="F30" s="26">
        <f t="shared" si="14"/>
        <v>1.00886447532378</v>
      </c>
      <c r="G30" s="26">
        <f t="shared" si="14"/>
        <v>0.999410632986279</v>
      </c>
      <c r="H30" s="26">
        <f t="shared" si="14"/>
        <v>0.991908277612115</v>
      </c>
      <c r="I30" s="26">
        <f t="shared" si="14"/>
        <v>0.995084009187494</v>
      </c>
      <c r="J30" s="26"/>
      <c r="K30" s="26"/>
      <c r="R30" s="4">
        <v>4</v>
      </c>
      <c r="S30" s="26">
        <f t="shared" ref="S30:Y30" si="17">S17/S16</f>
        <v>0.973845039816409</v>
      </c>
      <c r="T30" s="26">
        <f t="shared" si="17"/>
        <v>0.9953668011556</v>
      </c>
      <c r="U30" s="26">
        <f t="shared" si="17"/>
        <v>0.9949734478231</v>
      </c>
      <c r="V30" s="26">
        <f t="shared" si="17"/>
        <v>1.00886447532378</v>
      </c>
      <c r="W30" s="26">
        <f t="shared" si="17"/>
        <v>0.999410632986279</v>
      </c>
      <c r="X30" s="26">
        <f t="shared" si="17"/>
        <v>0.991908277612115</v>
      </c>
      <c r="Y30" s="26">
        <f t="shared" si="17"/>
        <v>0.995084009187494</v>
      </c>
      <c r="Z30" s="26"/>
      <c r="AA30" s="26"/>
    </row>
    <row r="31" spans="2:27">
      <c r="B31" s="4">
        <v>5</v>
      </c>
      <c r="C31" s="26">
        <f t="shared" si="14"/>
        <v>0.988077669164995</v>
      </c>
      <c r="D31" s="26">
        <f t="shared" si="14"/>
        <v>0.998310381252205</v>
      </c>
      <c r="E31" s="26">
        <f t="shared" si="14"/>
        <v>0.998342129930048</v>
      </c>
      <c r="F31" s="26">
        <f t="shared" si="14"/>
        <v>0.996465702980387</v>
      </c>
      <c r="G31" s="26">
        <f t="shared" si="14"/>
        <v>1.0015888340968</v>
      </c>
      <c r="H31" s="26">
        <f t="shared" si="14"/>
        <v>0.99438496168741</v>
      </c>
      <c r="I31" s="26"/>
      <c r="J31" s="26"/>
      <c r="K31" s="26"/>
      <c r="R31" s="4">
        <v>5</v>
      </c>
      <c r="S31" s="26">
        <f t="shared" ref="S31:X31" si="18">S18/S17</f>
        <v>0.988077669164995</v>
      </c>
      <c r="T31" s="26">
        <f t="shared" si="18"/>
        <v>0.998310381252205</v>
      </c>
      <c r="U31" s="26">
        <f t="shared" si="18"/>
        <v>0.998342129930048</v>
      </c>
      <c r="V31" s="26">
        <f t="shared" si="18"/>
        <v>0.996465702980387</v>
      </c>
      <c r="W31" s="26">
        <f t="shared" si="18"/>
        <v>1.0015888340968</v>
      </c>
      <c r="X31" s="26">
        <f t="shared" si="18"/>
        <v>0.99438496168741</v>
      </c>
      <c r="Y31" s="26"/>
      <c r="Z31" s="26"/>
      <c r="AA31" s="26"/>
    </row>
    <row r="32" spans="2:27">
      <c r="B32" s="4">
        <v>6</v>
      </c>
      <c r="C32" s="26">
        <f>C19/C18</f>
        <v>0.995924263347922</v>
      </c>
      <c r="D32" s="26">
        <f>D19/D18</f>
        <v>0.993907563133857</v>
      </c>
      <c r="E32" s="26">
        <f>E19/E18</f>
        <v>1.00094715292996</v>
      </c>
      <c r="F32" s="26">
        <f>F19/F18</f>
        <v>1.00147727845756</v>
      </c>
      <c r="G32" s="26">
        <f>G19/G18</f>
        <v>0.998676514552631</v>
      </c>
      <c r="H32" s="26"/>
      <c r="I32" s="26"/>
      <c r="J32" s="26"/>
      <c r="K32" s="26"/>
      <c r="R32" s="4">
        <v>6</v>
      </c>
      <c r="S32" s="26">
        <f>S19/S18</f>
        <v>0.995924263347922</v>
      </c>
      <c r="T32" s="26">
        <f>T19/T18</f>
        <v>0.993907563133857</v>
      </c>
      <c r="U32" s="26">
        <f>U19/U18</f>
        <v>1.00094715292996</v>
      </c>
      <c r="V32" s="26">
        <f>V19/V18</f>
        <v>1.00147727845756</v>
      </c>
      <c r="W32" s="26">
        <f>W19/W18</f>
        <v>0.998676514552631</v>
      </c>
      <c r="X32" s="26"/>
      <c r="Y32" s="26"/>
      <c r="Z32" s="26"/>
      <c r="AA32" s="26"/>
    </row>
    <row r="33" spans="2:27">
      <c r="B33" s="4">
        <v>7</v>
      </c>
      <c r="C33" s="26">
        <f>C20/C19</f>
        <v>0.988420379354422</v>
      </c>
      <c r="D33" s="26">
        <f>D20/D19</f>
        <v>0.997820962419447</v>
      </c>
      <c r="E33" s="26">
        <f>E20/E19</f>
        <v>1.00055050668926</v>
      </c>
      <c r="F33" s="26">
        <f>F20/F19</f>
        <v>1.00169804672114</v>
      </c>
      <c r="G33" s="26"/>
      <c r="H33" s="26"/>
      <c r="I33" s="26"/>
      <c r="J33" s="26"/>
      <c r="K33" s="26"/>
      <c r="R33" s="4">
        <v>7</v>
      </c>
      <c r="S33" s="26">
        <f>S20/S19</f>
        <v>0.988420379354422</v>
      </c>
      <c r="T33" s="26">
        <f>T20/T19</f>
        <v>0.997820962419447</v>
      </c>
      <c r="U33" s="26">
        <f>U20/U19</f>
        <v>1.00055050668926</v>
      </c>
      <c r="V33" s="26">
        <f>V20/V19</f>
        <v>1.00169804672114</v>
      </c>
      <c r="W33" s="26"/>
      <c r="X33" s="26"/>
      <c r="Y33" s="26"/>
      <c r="Z33" s="26"/>
      <c r="AA33" s="26"/>
    </row>
    <row r="34" spans="2:27">
      <c r="B34" s="4">
        <v>8</v>
      </c>
      <c r="C34" s="26">
        <f>C21/C20</f>
        <v>1.00117992576612</v>
      </c>
      <c r="D34" s="26">
        <f>D21/D20</f>
        <v>1.00581192958484</v>
      </c>
      <c r="E34" s="26">
        <f>E21/E20</f>
        <v>1.00080924746076</v>
      </c>
      <c r="F34" s="26"/>
      <c r="G34" s="26"/>
      <c r="H34" s="26"/>
      <c r="I34" s="26"/>
      <c r="J34" s="26"/>
      <c r="K34" s="26"/>
      <c r="R34" s="4">
        <v>8</v>
      </c>
      <c r="S34" s="26">
        <f>S21/S20</f>
        <v>1.00117992576612</v>
      </c>
      <c r="T34" s="26">
        <f>T21/T20</f>
        <v>1.00581192958484</v>
      </c>
      <c r="U34" s="26">
        <f>U21/U20</f>
        <v>1.00080924746076</v>
      </c>
      <c r="V34" s="26"/>
      <c r="W34" s="26"/>
      <c r="X34" s="26"/>
      <c r="Y34" s="26"/>
      <c r="Z34" s="26"/>
      <c r="AA34" s="26"/>
    </row>
    <row r="35" spans="2:27">
      <c r="B35" s="4">
        <v>9</v>
      </c>
      <c r="C35" s="26">
        <f>C22/C21</f>
        <v>0.999963536723505</v>
      </c>
      <c r="D35" s="26">
        <f>D22/D21</f>
        <v>0.998335793210046</v>
      </c>
      <c r="E35" s="26"/>
      <c r="F35" s="26"/>
      <c r="G35" s="26"/>
      <c r="H35" s="26"/>
      <c r="I35" s="26"/>
      <c r="J35" s="26"/>
      <c r="K35" s="26"/>
      <c r="R35" s="4">
        <v>9</v>
      </c>
      <c r="S35" s="26">
        <f>S22/S21</f>
        <v>0.999963536723505</v>
      </c>
      <c r="T35" s="26">
        <f>T22/T21</f>
        <v>0.998335793210046</v>
      </c>
      <c r="U35" s="26"/>
      <c r="V35" s="26"/>
      <c r="W35" s="26"/>
      <c r="X35" s="26"/>
      <c r="Y35" s="26"/>
      <c r="Z35" s="26"/>
      <c r="AA35" s="26"/>
    </row>
    <row r="36" spans="2:27">
      <c r="B36" s="4">
        <v>10</v>
      </c>
      <c r="C36" s="26">
        <f>C23/C22</f>
        <v>1.00188618474413</v>
      </c>
      <c r="D36" s="27"/>
      <c r="E36" s="27"/>
      <c r="F36" s="27"/>
      <c r="G36" s="27"/>
      <c r="H36" s="27"/>
      <c r="I36" s="27"/>
      <c r="J36" s="27"/>
      <c r="K36" s="27"/>
      <c r="R36" s="4">
        <v>10</v>
      </c>
      <c r="S36" s="26">
        <f>S23/S22</f>
        <v>1.00188618474413</v>
      </c>
      <c r="T36" s="27"/>
      <c r="U36" s="27"/>
      <c r="V36" s="27"/>
      <c r="W36" s="27"/>
      <c r="X36" s="27"/>
      <c r="Y36" s="27"/>
      <c r="Z36" s="27"/>
      <c r="AA36" s="27"/>
    </row>
    <row r="37" spans="3:27">
      <c r="C37" s="27"/>
      <c r="D37" s="27"/>
      <c r="E37" s="27"/>
      <c r="F37" s="27"/>
      <c r="G37" s="27"/>
      <c r="H37" s="27"/>
      <c r="I37" s="27"/>
      <c r="J37" s="27"/>
      <c r="K37" s="27"/>
      <c r="S37" s="27"/>
      <c r="T37" s="27"/>
      <c r="U37" s="27"/>
      <c r="V37" s="27"/>
      <c r="W37" s="27"/>
      <c r="X37" s="27"/>
      <c r="Y37" s="27"/>
      <c r="Z37" s="27"/>
      <c r="AA37" s="27"/>
    </row>
    <row r="38" s="2" customFormat="1" ht="15" spans="3:27">
      <c r="C38" s="1" t="s">
        <v>31</v>
      </c>
      <c r="D38" s="25"/>
      <c r="E38" s="25"/>
      <c r="F38" s="25"/>
      <c r="G38" s="25"/>
      <c r="H38" s="25"/>
      <c r="I38" s="25"/>
      <c r="J38" s="25"/>
      <c r="K38" s="25"/>
      <c r="P38" s="39"/>
      <c r="S38" s="1" t="s">
        <v>31</v>
      </c>
      <c r="T38" s="25"/>
      <c r="U38" s="25"/>
      <c r="V38" s="25"/>
      <c r="W38" s="25"/>
      <c r="X38" s="25"/>
      <c r="Y38" s="25"/>
      <c r="Z38" s="25"/>
      <c r="AA38" s="25"/>
    </row>
    <row r="39" ht="14.75" spans="3:31">
      <c r="C39" s="22">
        <f t="shared" ref="C39:L39" si="19">C$7</f>
        <v>2007</v>
      </c>
      <c r="D39" s="22">
        <f t="shared" si="19"/>
        <v>2008</v>
      </c>
      <c r="E39" s="22">
        <f t="shared" si="19"/>
        <v>2009</v>
      </c>
      <c r="F39" s="22">
        <f t="shared" si="19"/>
        <v>2010</v>
      </c>
      <c r="G39" s="22">
        <f t="shared" si="19"/>
        <v>2011</v>
      </c>
      <c r="H39" s="22">
        <f t="shared" si="19"/>
        <v>2012</v>
      </c>
      <c r="I39" s="22">
        <f t="shared" si="19"/>
        <v>2013</v>
      </c>
      <c r="J39" s="22">
        <f t="shared" si="19"/>
        <v>2014</v>
      </c>
      <c r="K39" s="22">
        <f t="shared" si="19"/>
        <v>2015</v>
      </c>
      <c r="L39" s="22">
        <f t="shared" si="19"/>
        <v>2016</v>
      </c>
      <c r="M39" s="40"/>
      <c r="N39" s="40"/>
      <c r="O39" s="40"/>
      <c r="P39" s="41"/>
      <c r="S39" s="22">
        <f t="shared" ref="S39:AB39" si="20">S$7</f>
        <v>2007</v>
      </c>
      <c r="T39" s="22">
        <f t="shared" si="20"/>
        <v>2008</v>
      </c>
      <c r="U39" s="22">
        <f t="shared" si="20"/>
        <v>2009</v>
      </c>
      <c r="V39" s="22">
        <f t="shared" si="20"/>
        <v>2010</v>
      </c>
      <c r="W39" s="22">
        <f t="shared" si="20"/>
        <v>2011</v>
      </c>
      <c r="X39" s="22">
        <f t="shared" si="20"/>
        <v>2012</v>
      </c>
      <c r="Y39" s="22">
        <f t="shared" si="20"/>
        <v>2013</v>
      </c>
      <c r="Z39" s="22">
        <f t="shared" si="20"/>
        <v>2014</v>
      </c>
      <c r="AA39" s="22">
        <f t="shared" si="20"/>
        <v>2015</v>
      </c>
      <c r="AB39" s="22">
        <f t="shared" si="20"/>
        <v>2016</v>
      </c>
      <c r="AC39" s="40"/>
      <c r="AD39" s="40"/>
      <c r="AE39" s="40"/>
    </row>
    <row r="40" ht="14.75" spans="2:31">
      <c r="B40" s="18">
        <v>1</v>
      </c>
      <c r="C40" s="20">
        <f t="shared" ref="C40:L44" si="21">C14/C$8</f>
        <v>0.600025227846035</v>
      </c>
      <c r="D40" s="20">
        <f t="shared" si="21"/>
        <v>0.61961233702771</v>
      </c>
      <c r="E40" s="20">
        <f t="shared" si="21"/>
        <v>0.610832703898653</v>
      </c>
      <c r="F40" s="20">
        <f t="shared" si="21"/>
        <v>0.640806540549025</v>
      </c>
      <c r="G40" s="20">
        <f t="shared" si="21"/>
        <v>0.694589544119271</v>
      </c>
      <c r="H40" s="20">
        <f t="shared" si="21"/>
        <v>0.676177065328341</v>
      </c>
      <c r="I40" s="20">
        <f t="shared" si="21"/>
        <v>0.614983485726838</v>
      </c>
      <c r="J40" s="20">
        <f t="shared" si="21"/>
        <v>0.597054936882264</v>
      </c>
      <c r="K40" s="20">
        <f t="shared" si="21"/>
        <v>0.58670587507995</v>
      </c>
      <c r="L40" s="20">
        <f t="shared" si="21"/>
        <v>0.606585830723554</v>
      </c>
      <c r="M40" s="20"/>
      <c r="N40" s="20"/>
      <c r="O40" s="20"/>
      <c r="P40" s="37"/>
      <c r="R40" s="18">
        <v>1</v>
      </c>
      <c r="S40" s="20">
        <f t="shared" ref="S40:AB40" si="22">S14/S$8</f>
        <v>0.600025227846035</v>
      </c>
      <c r="T40" s="20">
        <f t="shared" si="22"/>
        <v>0.61961233702771</v>
      </c>
      <c r="U40" s="20">
        <f t="shared" si="22"/>
        <v>0.610832703898653</v>
      </c>
      <c r="V40" s="20">
        <f t="shared" si="22"/>
        <v>0.640806540549025</v>
      </c>
      <c r="W40" s="20">
        <f t="shared" si="22"/>
        <v>0.694589544119271</v>
      </c>
      <c r="X40" s="20">
        <f t="shared" si="22"/>
        <v>0.676177065328341</v>
      </c>
      <c r="Y40" s="20">
        <f t="shared" si="22"/>
        <v>0.614983485726838</v>
      </c>
      <c r="Z40" s="20">
        <f t="shared" si="22"/>
        <v>0.597054936882264</v>
      </c>
      <c r="AA40" s="20">
        <f t="shared" si="22"/>
        <v>0.58670587507995</v>
      </c>
      <c r="AB40" s="20">
        <f t="shared" si="22"/>
        <v>0.606585830723554</v>
      </c>
      <c r="AC40" s="20"/>
      <c r="AD40" s="20"/>
      <c r="AE40" s="20"/>
    </row>
    <row r="41" spans="2:27">
      <c r="B41" s="18">
        <v>2</v>
      </c>
      <c r="C41" s="20">
        <f t="shared" si="21"/>
        <v>0.596146977919739</v>
      </c>
      <c r="D41" s="20">
        <f t="shared" si="21"/>
        <v>0.617171608870853</v>
      </c>
      <c r="E41" s="20">
        <f t="shared" si="21"/>
        <v>0.607761398323025</v>
      </c>
      <c r="F41" s="20">
        <f t="shared" si="21"/>
        <v>0.665263188065939</v>
      </c>
      <c r="G41" s="20">
        <f t="shared" si="21"/>
        <v>0.699764941527764</v>
      </c>
      <c r="H41" s="20">
        <f t="shared" si="21"/>
        <v>0.678442118741908</v>
      </c>
      <c r="I41" s="20">
        <f t="shared" si="21"/>
        <v>0.60587195560081</v>
      </c>
      <c r="J41" s="20">
        <f t="shared" si="21"/>
        <v>0.597275153160081</v>
      </c>
      <c r="K41" s="20">
        <f t="shared" si="21"/>
        <v>0.605922344093453</v>
      </c>
      <c r="R41" s="18">
        <v>2</v>
      </c>
      <c r="S41" s="20">
        <f t="shared" ref="S41:AA41" si="23">S15/S$8</f>
        <v>0.596146977919739</v>
      </c>
      <c r="T41" s="20">
        <f t="shared" si="23"/>
        <v>0.617171608870853</v>
      </c>
      <c r="U41" s="20">
        <f t="shared" si="23"/>
        <v>0.607761398323025</v>
      </c>
      <c r="V41" s="20">
        <f t="shared" si="23"/>
        <v>0.665263188065939</v>
      </c>
      <c r="W41" s="20">
        <f t="shared" si="23"/>
        <v>0.699764941527764</v>
      </c>
      <c r="X41" s="20">
        <f t="shared" si="23"/>
        <v>0.678442118741908</v>
      </c>
      <c r="Y41" s="20">
        <f t="shared" si="23"/>
        <v>0.60587195560081</v>
      </c>
      <c r="Z41" s="20">
        <f t="shared" si="23"/>
        <v>0.597275153160081</v>
      </c>
      <c r="AA41" s="20">
        <f t="shared" si="23"/>
        <v>0.605922344093453</v>
      </c>
    </row>
    <row r="42" spans="2:27">
      <c r="B42" s="18">
        <v>3</v>
      </c>
      <c r="C42" s="20">
        <f t="shared" si="21"/>
        <v>0.586070293571747</v>
      </c>
      <c r="D42" s="20">
        <f t="shared" si="21"/>
        <v>0.61655283104193</v>
      </c>
      <c r="E42" s="20">
        <f t="shared" si="21"/>
        <v>0.605426328755797</v>
      </c>
      <c r="F42" s="20">
        <f t="shared" si="21"/>
        <v>0.665579633760851</v>
      </c>
      <c r="G42" s="20">
        <f t="shared" si="21"/>
        <v>0.714502686852783</v>
      </c>
      <c r="H42" s="20">
        <f t="shared" si="21"/>
        <v>0.678036462116242</v>
      </c>
      <c r="I42" s="20">
        <f t="shared" si="21"/>
        <v>0.601127451733061</v>
      </c>
      <c r="J42" s="20">
        <f t="shared" si="21"/>
        <v>0.599206145532408</v>
      </c>
      <c r="K42" s="18"/>
      <c r="R42" s="18">
        <v>3</v>
      </c>
      <c r="S42" s="20">
        <f t="shared" ref="S42:Z42" si="24">S16/S$8</f>
        <v>0.586070293571747</v>
      </c>
      <c r="T42" s="20">
        <f t="shared" si="24"/>
        <v>0.61655283104193</v>
      </c>
      <c r="U42" s="20">
        <f t="shared" si="24"/>
        <v>0.605426328755797</v>
      </c>
      <c r="V42" s="20">
        <f t="shared" si="24"/>
        <v>0.665579633760851</v>
      </c>
      <c r="W42" s="20">
        <f t="shared" si="24"/>
        <v>0.714502686852783</v>
      </c>
      <c r="X42" s="20">
        <f t="shared" si="24"/>
        <v>0.678036462116242</v>
      </c>
      <c r="Y42" s="20">
        <f t="shared" si="24"/>
        <v>0.601127451733061</v>
      </c>
      <c r="Z42" s="20">
        <f t="shared" si="24"/>
        <v>0.599206145532408</v>
      </c>
      <c r="AA42" s="18"/>
    </row>
    <row r="43" spans="2:27">
      <c r="B43" s="18">
        <v>4</v>
      </c>
      <c r="C43" s="20">
        <f t="shared" si="21"/>
        <v>0.570741648378592</v>
      </c>
      <c r="D43" s="20">
        <f t="shared" si="21"/>
        <v>0.613696219177635</v>
      </c>
      <c r="E43" s="20">
        <f t="shared" si="21"/>
        <v>0.602383121725037</v>
      </c>
      <c r="F43" s="20">
        <f t="shared" si="21"/>
        <v>0.671479648000335</v>
      </c>
      <c r="G43" s="20">
        <f t="shared" si="21"/>
        <v>0.714081582537937</v>
      </c>
      <c r="H43" s="20">
        <f t="shared" si="21"/>
        <v>0.672549979295933</v>
      </c>
      <c r="I43" s="20">
        <f t="shared" si="21"/>
        <v>0.598172314703196</v>
      </c>
      <c r="J43" s="18"/>
      <c r="K43" s="18"/>
      <c r="R43" s="18">
        <v>4</v>
      </c>
      <c r="S43" s="20">
        <f t="shared" ref="S43:Y43" si="25">S17/S$8</f>
        <v>0.570741648378592</v>
      </c>
      <c r="T43" s="20">
        <f t="shared" si="25"/>
        <v>0.613696219177635</v>
      </c>
      <c r="U43" s="20">
        <f t="shared" si="25"/>
        <v>0.602383121725037</v>
      </c>
      <c r="V43" s="20">
        <f t="shared" si="25"/>
        <v>0.671479648000335</v>
      </c>
      <c r="W43" s="20">
        <f t="shared" si="25"/>
        <v>0.714081582537937</v>
      </c>
      <c r="X43" s="20">
        <f t="shared" si="25"/>
        <v>0.672549979295933</v>
      </c>
      <c r="Y43" s="20">
        <f t="shared" si="25"/>
        <v>0.598172314703196</v>
      </c>
      <c r="Z43" s="18"/>
      <c r="AA43" s="18"/>
    </row>
    <row r="44" spans="2:27">
      <c r="B44" s="18">
        <v>5</v>
      </c>
      <c r="C44" s="20">
        <f t="shared" si="21"/>
        <v>0.563937077625307</v>
      </c>
      <c r="D44" s="20">
        <f t="shared" si="21"/>
        <v>0.612659306540262</v>
      </c>
      <c r="E44" s="20">
        <f t="shared" si="21"/>
        <v>0.601384448776885</v>
      </c>
      <c r="F44" s="20">
        <f t="shared" si="21"/>
        <v>0.669106439481676</v>
      </c>
      <c r="G44" s="20">
        <f t="shared" si="21"/>
        <v>0.71521613970417</v>
      </c>
      <c r="H44" s="20">
        <f t="shared" si="21"/>
        <v>0.668773585395055</v>
      </c>
      <c r="I44" s="18"/>
      <c r="J44" s="18"/>
      <c r="K44" s="18"/>
      <c r="R44" s="18">
        <v>5</v>
      </c>
      <c r="S44" s="20">
        <f t="shared" ref="S44:X44" si="26">S18/S$8</f>
        <v>0.563937077625307</v>
      </c>
      <c r="T44" s="20">
        <f t="shared" si="26"/>
        <v>0.612659306540262</v>
      </c>
      <c r="U44" s="20">
        <f t="shared" si="26"/>
        <v>0.601384448776885</v>
      </c>
      <c r="V44" s="20">
        <f t="shared" si="26"/>
        <v>0.669106439481676</v>
      </c>
      <c r="W44" s="20">
        <f t="shared" si="26"/>
        <v>0.71521613970417</v>
      </c>
      <c r="X44" s="20">
        <f t="shared" si="26"/>
        <v>0.668773585395055</v>
      </c>
      <c r="Y44" s="18"/>
      <c r="Z44" s="18"/>
      <c r="AA44" s="18"/>
    </row>
    <row r="45" spans="2:27">
      <c r="B45" s="18">
        <v>6</v>
      </c>
      <c r="C45" s="20">
        <f>C19/C$8</f>
        <v>0.561638618608564</v>
      </c>
      <c r="D45" s="20">
        <f>D19/D$8</f>
        <v>0.60892671839471</v>
      </c>
      <c r="E45" s="20">
        <f>E19/E$8</f>
        <v>0.601954051819577</v>
      </c>
      <c r="F45" s="20">
        <f>F19/F$8</f>
        <v>0.670094896010538</v>
      </c>
      <c r="G45" s="20">
        <f>G19/G$8</f>
        <v>0.714269561551549</v>
      </c>
      <c r="H45" s="18"/>
      <c r="I45" s="18"/>
      <c r="J45" s="18"/>
      <c r="K45" s="18"/>
      <c r="R45" s="18">
        <v>6</v>
      </c>
      <c r="S45" s="20">
        <f>S19/S$8</f>
        <v>0.561638618608564</v>
      </c>
      <c r="T45" s="20">
        <f>T19/T$8</f>
        <v>0.60892671839471</v>
      </c>
      <c r="U45" s="20">
        <f>U19/U$8</f>
        <v>0.601954051819577</v>
      </c>
      <c r="V45" s="20">
        <f>V19/V$8</f>
        <v>0.670094896010538</v>
      </c>
      <c r="W45" s="20">
        <f>W19/W$8</f>
        <v>0.714269561551549</v>
      </c>
      <c r="X45" s="18"/>
      <c r="Y45" s="18"/>
      <c r="Z45" s="18"/>
      <c r="AA45" s="18"/>
    </row>
    <row r="46" spans="2:27">
      <c r="B46" s="18">
        <v>7</v>
      </c>
      <c r="C46" s="20">
        <f>C20/C$8</f>
        <v>0.55513505646517</v>
      </c>
      <c r="D46" s="20">
        <f>D20/D$8</f>
        <v>0.607599844191525</v>
      </c>
      <c r="E46" s="20">
        <f>E20/E$8</f>
        <v>0.602285431551731</v>
      </c>
      <c r="F46" s="20">
        <f>F20/F$8</f>
        <v>0.671232748451559</v>
      </c>
      <c r="G46" s="18"/>
      <c r="H46" s="18"/>
      <c r="I46" s="18"/>
      <c r="J46" s="18"/>
      <c r="K46" s="18"/>
      <c r="R46" s="18">
        <v>7</v>
      </c>
      <c r="S46" s="20">
        <f>S20/S$8</f>
        <v>0.55513505646517</v>
      </c>
      <c r="T46" s="20">
        <f>T20/T$8</f>
        <v>0.607599844191525</v>
      </c>
      <c r="U46" s="20">
        <f>U20/U$8</f>
        <v>0.602285431551731</v>
      </c>
      <c r="V46" s="20">
        <f>V20/V$8</f>
        <v>0.671232748451559</v>
      </c>
      <c r="W46" s="18"/>
      <c r="X46" s="18"/>
      <c r="Y46" s="18"/>
      <c r="Z46" s="18"/>
      <c r="AA46" s="18"/>
    </row>
    <row r="47" spans="2:28">
      <c r="B47" s="18">
        <v>8</v>
      </c>
      <c r="C47" s="20">
        <f>C21/C$8</f>
        <v>0.555790074621969</v>
      </c>
      <c r="D47" s="20">
        <f>D21/D$8</f>
        <v>0.611131171701724</v>
      </c>
      <c r="E47" s="20">
        <f>E21/E$8</f>
        <v>0.602772829507869</v>
      </c>
      <c r="F47" s="18"/>
      <c r="G47" s="18"/>
      <c r="H47" s="18"/>
      <c r="I47" s="18"/>
      <c r="J47" s="18"/>
      <c r="K47" s="18"/>
      <c r="L47" s="4" t="s">
        <v>18</v>
      </c>
      <c r="R47" s="18">
        <v>8</v>
      </c>
      <c r="S47" s="20">
        <f>S21/S$8</f>
        <v>0.555790074621969</v>
      </c>
      <c r="T47" s="20">
        <f>T21/T$8</f>
        <v>0.611131171701724</v>
      </c>
      <c r="U47" s="20">
        <f>U21/U$8</f>
        <v>0.602772829507869</v>
      </c>
      <c r="V47" s="18"/>
      <c r="W47" s="18"/>
      <c r="X47" s="18"/>
      <c r="Y47" s="18"/>
      <c r="Z47" s="18"/>
      <c r="AA47" s="18"/>
      <c r="AB47" s="4" t="s">
        <v>18</v>
      </c>
    </row>
    <row r="48" spans="2:27">
      <c r="B48" s="18">
        <v>9</v>
      </c>
      <c r="C48" s="20">
        <f>C22/C$8</f>
        <v>0.555769808694805</v>
      </c>
      <c r="D48" s="20">
        <f>D22/D$8</f>
        <v>0.610114123056225</v>
      </c>
      <c r="E48" s="18"/>
      <c r="F48" s="18"/>
      <c r="G48" s="18"/>
      <c r="H48" s="18"/>
      <c r="I48" s="18"/>
      <c r="J48" s="18"/>
      <c r="K48" s="18"/>
      <c r="R48" s="18">
        <v>9</v>
      </c>
      <c r="S48" s="20">
        <f>S22/S$8</f>
        <v>0.555769808694805</v>
      </c>
      <c r="T48" s="20">
        <f>T22/T$8</f>
        <v>0.610114123056225</v>
      </c>
      <c r="U48" s="18"/>
      <c r="V48" s="18"/>
      <c r="W48" s="18"/>
      <c r="X48" s="18"/>
      <c r="Y48" s="18"/>
      <c r="Z48" s="18"/>
      <c r="AA48" s="18"/>
    </row>
    <row r="49" spans="2:27">
      <c r="B49" s="18">
        <v>10</v>
      </c>
      <c r="C49" s="20">
        <f>C23/C$8</f>
        <v>0.556818093229213</v>
      </c>
      <c r="D49" s="18"/>
      <c r="E49" s="18"/>
      <c r="F49" s="18"/>
      <c r="G49" s="18"/>
      <c r="H49" s="18"/>
      <c r="I49" s="18"/>
      <c r="J49" s="18"/>
      <c r="K49" s="18"/>
      <c r="R49" s="18">
        <v>10</v>
      </c>
      <c r="S49" s="20">
        <f>S23/S$8</f>
        <v>0.556818093229213</v>
      </c>
      <c r="T49" s="18"/>
      <c r="U49" s="18"/>
      <c r="V49" s="18"/>
      <c r="W49" s="18"/>
      <c r="X49" s="18"/>
      <c r="Y49" s="18"/>
      <c r="Z49" s="18"/>
      <c r="AA49" s="18"/>
    </row>
    <row r="50" ht="14.25" customHeight="1" spans="2:27">
      <c r="B50" s="18"/>
      <c r="C50" s="20"/>
      <c r="D50" s="18"/>
      <c r="E50" s="18"/>
      <c r="F50" s="18"/>
      <c r="G50" s="18"/>
      <c r="H50" s="18"/>
      <c r="I50" s="18"/>
      <c r="J50" s="18"/>
      <c r="K50" s="18"/>
      <c r="R50" s="18"/>
      <c r="S50" s="20"/>
      <c r="T50" s="18"/>
      <c r="U50" s="18"/>
      <c r="V50" s="18"/>
      <c r="W50" s="18"/>
      <c r="X50" s="18"/>
      <c r="Y50" s="18"/>
      <c r="Z50" s="18"/>
      <c r="AA50" s="18"/>
    </row>
    <row r="51" ht="14.75" spans="2:31">
      <c r="B51" s="28" t="s">
        <v>32</v>
      </c>
      <c r="C51" s="29">
        <f>C49-C40</f>
        <v>-0.0432071346168218</v>
      </c>
      <c r="D51" s="29">
        <f>D48-D40</f>
        <v>-0.00949821397148487</v>
      </c>
      <c r="E51" s="29">
        <f>E47-E40</f>
        <v>-0.00805987439078393</v>
      </c>
      <c r="F51" s="29">
        <f>F46-F40</f>
        <v>0.0304262079025341</v>
      </c>
      <c r="G51" s="29">
        <f>G45-G40</f>
        <v>0.0196800174322772</v>
      </c>
      <c r="H51" s="29">
        <f>H44-H40</f>
        <v>-0.00740347993328616</v>
      </c>
      <c r="I51" s="29">
        <f>I43-I40</f>
        <v>-0.0168111710236415</v>
      </c>
      <c r="J51" s="29">
        <f>J42-J40</f>
        <v>0.00215120865014484</v>
      </c>
      <c r="K51" s="29">
        <f>K41-K40</f>
        <v>0.0192164690135029</v>
      </c>
      <c r="L51" s="43"/>
      <c r="M51" s="44"/>
      <c r="N51" s="44"/>
      <c r="O51" s="44"/>
      <c r="P51" s="45"/>
      <c r="R51" s="28" t="s">
        <v>32</v>
      </c>
      <c r="S51" s="29">
        <f>S49-S40</f>
        <v>-0.0432071346168218</v>
      </c>
      <c r="T51" s="29">
        <f>T48-T40</f>
        <v>-0.00949821397148487</v>
      </c>
      <c r="U51" s="29">
        <f>U47-U40</f>
        <v>-0.00805987439078393</v>
      </c>
      <c r="V51" s="29">
        <f>V46-V40</f>
        <v>0.0304262079025341</v>
      </c>
      <c r="W51" s="29">
        <f>W45-W40</f>
        <v>0.0196800174322772</v>
      </c>
      <c r="X51" s="29">
        <f>X44-X40</f>
        <v>-0.00740347993328616</v>
      </c>
      <c r="Y51" s="29">
        <f>Y43-Y40</f>
        <v>-0.0168111710236415</v>
      </c>
      <c r="Z51" s="29">
        <f>Z42-Z40</f>
        <v>0.00215120865014484</v>
      </c>
      <c r="AA51" s="29">
        <f>AA41-AA40</f>
        <v>0.0192164690135029</v>
      </c>
      <c r="AB51" s="43"/>
      <c r="AC51" s="44"/>
      <c r="AD51" s="44"/>
      <c r="AE51" s="44"/>
    </row>
    <row r="52" spans="2:27">
      <c r="B52" s="18"/>
      <c r="C52" s="20"/>
      <c r="D52" s="18"/>
      <c r="E52" s="18"/>
      <c r="F52" s="18"/>
      <c r="G52" s="18"/>
      <c r="H52" s="18"/>
      <c r="I52" s="18"/>
      <c r="J52" s="18"/>
      <c r="K52" s="18"/>
      <c r="R52" s="18"/>
      <c r="S52" s="20"/>
      <c r="T52" s="18"/>
      <c r="U52" s="18"/>
      <c r="V52" s="18"/>
      <c r="W52" s="18"/>
      <c r="X52" s="18"/>
      <c r="Y52" s="18"/>
      <c r="Z52" s="18"/>
      <c r="AA52" s="18"/>
    </row>
    <row r="53" spans="2:27">
      <c r="B53" s="18"/>
      <c r="C53" s="20"/>
      <c r="D53" s="18"/>
      <c r="E53" s="18"/>
      <c r="F53" s="18"/>
      <c r="G53" s="18"/>
      <c r="H53" s="18"/>
      <c r="I53" s="18"/>
      <c r="J53" s="18"/>
      <c r="K53" s="18"/>
      <c r="R53" s="18"/>
      <c r="S53" s="20"/>
      <c r="T53" s="18"/>
      <c r="U53" s="18"/>
      <c r="V53" s="18"/>
      <c r="W53" s="18"/>
      <c r="X53" s="18"/>
      <c r="Y53" s="18"/>
      <c r="Z53" s="18"/>
      <c r="AA53" s="18"/>
    </row>
    <row r="54" s="1" customFormat="1" ht="15" spans="1:27">
      <c r="A54" s="21"/>
      <c r="B54" s="21" t="s">
        <v>33</v>
      </c>
      <c r="C54" s="21"/>
      <c r="D54" s="21"/>
      <c r="E54" s="21"/>
      <c r="F54" s="21"/>
      <c r="G54" s="21"/>
      <c r="H54" s="21"/>
      <c r="I54" s="21"/>
      <c r="J54" s="21"/>
      <c r="K54" s="21"/>
      <c r="P54" s="38"/>
      <c r="Q54" s="21"/>
      <c r="R54" s="21" t="s">
        <v>34</v>
      </c>
      <c r="S54" s="21"/>
      <c r="T54" s="21"/>
      <c r="U54" s="21"/>
      <c r="V54" s="21"/>
      <c r="W54" s="21"/>
      <c r="X54" s="21"/>
      <c r="Y54" s="21"/>
      <c r="Z54" s="21"/>
      <c r="AA54" s="21"/>
    </row>
    <row r="55" s="1" customFormat="1" ht="15" spans="3:19">
      <c r="C55" s="1" t="s">
        <v>35</v>
      </c>
      <c r="P55" s="38"/>
      <c r="S55" s="1" t="s">
        <v>35</v>
      </c>
    </row>
    <row r="56" ht="14.75" spans="3:31">
      <c r="C56" s="22">
        <f t="shared" ref="C56:L56" si="27">C$7</f>
        <v>2007</v>
      </c>
      <c r="D56" s="22">
        <f t="shared" si="27"/>
        <v>2008</v>
      </c>
      <c r="E56" s="22">
        <f t="shared" si="27"/>
        <v>2009</v>
      </c>
      <c r="F56" s="22">
        <f t="shared" si="27"/>
        <v>2010</v>
      </c>
      <c r="G56" s="22">
        <f t="shared" si="27"/>
        <v>2011</v>
      </c>
      <c r="H56" s="22">
        <f t="shared" si="27"/>
        <v>2012</v>
      </c>
      <c r="I56" s="22">
        <f t="shared" si="27"/>
        <v>2013</v>
      </c>
      <c r="J56" s="22">
        <f t="shared" si="27"/>
        <v>2014</v>
      </c>
      <c r="K56" s="22">
        <f t="shared" si="27"/>
        <v>2015</v>
      </c>
      <c r="L56" s="22">
        <f t="shared" si="27"/>
        <v>2016</v>
      </c>
      <c r="M56" s="40"/>
      <c r="N56" s="40"/>
      <c r="O56" s="40"/>
      <c r="P56" s="41"/>
      <c r="S56" s="22">
        <f t="shared" ref="S56:AB56" si="28">S$7</f>
        <v>2007</v>
      </c>
      <c r="T56" s="22">
        <f t="shared" si="28"/>
        <v>2008</v>
      </c>
      <c r="U56" s="22">
        <f t="shared" si="28"/>
        <v>2009</v>
      </c>
      <c r="V56" s="22">
        <f t="shared" si="28"/>
        <v>2010</v>
      </c>
      <c r="W56" s="22">
        <f t="shared" si="28"/>
        <v>2011</v>
      </c>
      <c r="X56" s="22">
        <f t="shared" si="28"/>
        <v>2012</v>
      </c>
      <c r="Y56" s="22">
        <f t="shared" si="28"/>
        <v>2013</v>
      </c>
      <c r="Z56" s="22">
        <f t="shared" si="28"/>
        <v>2014</v>
      </c>
      <c r="AA56" s="22">
        <f t="shared" si="28"/>
        <v>2015</v>
      </c>
      <c r="AB56" s="22">
        <f t="shared" si="28"/>
        <v>2016</v>
      </c>
      <c r="AC56" s="40"/>
      <c r="AD56" s="40"/>
      <c r="AE56" s="40"/>
    </row>
    <row r="57" ht="14.75" spans="2:31">
      <c r="B57" s="23">
        <v>1</v>
      </c>
      <c r="C57" s="14">
        <v>2252396.0775</v>
      </c>
      <c r="D57" s="14">
        <v>2567524.4424</v>
      </c>
      <c r="E57" s="14">
        <v>2434853.09016</v>
      </c>
      <c r="F57" s="14">
        <v>2608371.34141</v>
      </c>
      <c r="G57" s="14">
        <v>2843514.78712</v>
      </c>
      <c r="H57" s="14">
        <v>2535387.26821</v>
      </c>
      <c r="I57" s="14">
        <v>2261830.84695</v>
      </c>
      <c r="J57" s="14">
        <v>2360197.18907</v>
      </c>
      <c r="K57" s="14">
        <v>2350623.85804</v>
      </c>
      <c r="L57" s="14">
        <v>2410417.41044</v>
      </c>
      <c r="M57" s="46"/>
      <c r="N57" s="46"/>
      <c r="O57" s="46"/>
      <c r="P57" s="47"/>
      <c r="R57" s="23">
        <v>1</v>
      </c>
      <c r="S57" s="14">
        <v>2252396.0775</v>
      </c>
      <c r="T57" s="14">
        <v>2567524.4424</v>
      </c>
      <c r="U57" s="14">
        <v>2434853.09016</v>
      </c>
      <c r="V57" s="14">
        <v>2608371.34141</v>
      </c>
      <c r="W57" s="14">
        <v>2843514.78712</v>
      </c>
      <c r="X57" s="14">
        <v>2535387.26821</v>
      </c>
      <c r="Y57" s="14">
        <v>2261830.84695</v>
      </c>
      <c r="Z57" s="14">
        <v>2360197.18907</v>
      </c>
      <c r="AA57" s="14">
        <v>2350623.85804</v>
      </c>
      <c r="AB57" s="14">
        <v>2410417.41044</v>
      </c>
      <c r="AC57" s="46"/>
      <c r="AD57" s="46"/>
      <c r="AE57" s="46"/>
    </row>
    <row r="58" spans="2:31">
      <c r="B58" s="23">
        <v>2</v>
      </c>
      <c r="C58" s="14">
        <v>3563539.54232</v>
      </c>
      <c r="D58" s="14">
        <v>3955589.19218</v>
      </c>
      <c r="E58" s="14">
        <v>3705337.85514</v>
      </c>
      <c r="F58" s="14">
        <v>4017078.26949</v>
      </c>
      <c r="G58" s="14">
        <v>4324380.13436</v>
      </c>
      <c r="H58" s="14">
        <v>3996807.28103</v>
      </c>
      <c r="I58" s="14">
        <v>3432467.63307</v>
      </c>
      <c r="J58" s="14">
        <v>3581267.05763</v>
      </c>
      <c r="K58" s="14">
        <v>3629442.14391</v>
      </c>
      <c r="L58" s="14"/>
      <c r="M58" s="6"/>
      <c r="N58" s="6"/>
      <c r="O58" s="6"/>
      <c r="R58" s="23">
        <v>2</v>
      </c>
      <c r="S58" s="14">
        <v>3563539.54232</v>
      </c>
      <c r="T58" s="14">
        <v>3955589.19218</v>
      </c>
      <c r="U58" s="14">
        <v>3705337.85514</v>
      </c>
      <c r="V58" s="14">
        <v>4017078.26949</v>
      </c>
      <c r="W58" s="14">
        <v>4324380.13436</v>
      </c>
      <c r="X58" s="14">
        <v>3996807.28103</v>
      </c>
      <c r="Y58" s="14">
        <v>3432467.63307</v>
      </c>
      <c r="Z58" s="14">
        <v>3581267.05763</v>
      </c>
      <c r="AA58" s="14">
        <v>3629442.14391</v>
      </c>
      <c r="AB58" s="14"/>
      <c r="AC58" s="6"/>
      <c r="AD58" s="6"/>
      <c r="AE58" s="6"/>
    </row>
    <row r="59" spans="2:31">
      <c r="B59" s="23">
        <v>3</v>
      </c>
      <c r="C59" s="14">
        <v>4223851.68143</v>
      </c>
      <c r="D59" s="14">
        <v>4642899.80618</v>
      </c>
      <c r="E59" s="14">
        <v>4383934.2992</v>
      </c>
      <c r="F59" s="14">
        <v>4759991.4687</v>
      </c>
      <c r="G59" s="14">
        <v>5105234.00131</v>
      </c>
      <c r="H59" s="14">
        <v>4719839.44763</v>
      </c>
      <c r="I59" s="14">
        <v>4114133.49058</v>
      </c>
      <c r="J59" s="14">
        <v>4234554.83267</v>
      </c>
      <c r="K59" s="14"/>
      <c r="L59" s="14"/>
      <c r="M59" s="6"/>
      <c r="N59" s="6"/>
      <c r="O59" s="6"/>
      <c r="R59" s="23">
        <v>3</v>
      </c>
      <c r="S59" s="14">
        <v>4223851.68143</v>
      </c>
      <c r="T59" s="14">
        <v>4642899.80618</v>
      </c>
      <c r="U59" s="14">
        <v>4383934.2992</v>
      </c>
      <c r="V59" s="14">
        <v>4759991.4687</v>
      </c>
      <c r="W59" s="14">
        <v>5105234.00131</v>
      </c>
      <c r="X59" s="14">
        <v>4719839.44763</v>
      </c>
      <c r="Y59" s="14">
        <v>4114133.49058</v>
      </c>
      <c r="Z59" s="14">
        <v>4234554.83267</v>
      </c>
      <c r="AA59" s="14"/>
      <c r="AB59" s="14"/>
      <c r="AC59" s="6"/>
      <c r="AD59" s="6"/>
      <c r="AE59" s="6"/>
    </row>
    <row r="60" spans="2:31">
      <c r="B60" s="23">
        <v>4</v>
      </c>
      <c r="C60" s="14">
        <v>4671086.93213</v>
      </c>
      <c r="D60" s="14">
        <v>5121693.93049</v>
      </c>
      <c r="E60" s="14">
        <v>4852814.87773</v>
      </c>
      <c r="F60" s="14">
        <v>5264666.2748</v>
      </c>
      <c r="G60" s="14">
        <v>5629265.32554</v>
      </c>
      <c r="H60" s="14">
        <v>5223326.73651</v>
      </c>
      <c r="I60" s="14">
        <v>4544139.15362</v>
      </c>
      <c r="J60" s="14"/>
      <c r="K60" s="14"/>
      <c r="L60" s="14"/>
      <c r="M60" s="6"/>
      <c r="N60" s="6"/>
      <c r="O60" s="6"/>
      <c r="R60" s="23">
        <v>4</v>
      </c>
      <c r="S60" s="14">
        <v>4671086.93213</v>
      </c>
      <c r="T60" s="14">
        <v>5121693.93049</v>
      </c>
      <c r="U60" s="14">
        <v>4852814.87773</v>
      </c>
      <c r="V60" s="14">
        <v>5264666.2748</v>
      </c>
      <c r="W60" s="14">
        <v>5629265.32554</v>
      </c>
      <c r="X60" s="14">
        <v>5223326.73651</v>
      </c>
      <c r="Y60" s="14">
        <v>4544139.15362</v>
      </c>
      <c r="Z60" s="14"/>
      <c r="AA60" s="14"/>
      <c r="AB60" s="14"/>
      <c r="AC60" s="6"/>
      <c r="AD60" s="6"/>
      <c r="AE60" s="6"/>
    </row>
    <row r="61" spans="2:31">
      <c r="B61" s="23">
        <v>5</v>
      </c>
      <c r="C61" s="14">
        <v>4993270.57984</v>
      </c>
      <c r="D61" s="14">
        <v>5429958.89386</v>
      </c>
      <c r="E61" s="14">
        <v>5151248.78465</v>
      </c>
      <c r="F61" s="14">
        <v>5563604.55178</v>
      </c>
      <c r="G61" s="14">
        <v>5986305.97537</v>
      </c>
      <c r="H61" s="14">
        <v>5514905.59502</v>
      </c>
      <c r="I61" s="14"/>
      <c r="J61" s="14"/>
      <c r="K61" s="14"/>
      <c r="L61" s="14"/>
      <c r="M61" s="6"/>
      <c r="N61" s="6"/>
      <c r="O61" s="6"/>
      <c r="R61" s="23">
        <v>5</v>
      </c>
      <c r="S61" s="14">
        <v>4993270.57984</v>
      </c>
      <c r="T61" s="14">
        <v>5429958.89386</v>
      </c>
      <c r="U61" s="14">
        <v>5151248.78465</v>
      </c>
      <c r="V61" s="14">
        <v>5563604.55178</v>
      </c>
      <c r="W61" s="14">
        <v>5986305.97537</v>
      </c>
      <c r="X61" s="14">
        <v>5514905.59502</v>
      </c>
      <c r="Y61" s="14"/>
      <c r="Z61" s="14"/>
      <c r="AA61" s="14"/>
      <c r="AB61" s="14"/>
      <c r="AC61" s="6"/>
      <c r="AD61" s="6"/>
      <c r="AE61" s="6"/>
    </row>
    <row r="62" spans="2:31">
      <c r="B62" s="23">
        <v>6</v>
      </c>
      <c r="C62" s="14">
        <v>5204191.05255</v>
      </c>
      <c r="D62" s="14">
        <v>5616638.66276</v>
      </c>
      <c r="E62" s="14">
        <v>5344484.14023</v>
      </c>
      <c r="F62" s="14">
        <v>5744835.26396</v>
      </c>
      <c r="G62" s="14">
        <v>6194712.18246</v>
      </c>
      <c r="H62" s="14"/>
      <c r="I62" s="14"/>
      <c r="J62" s="14"/>
      <c r="K62" s="14"/>
      <c r="L62" s="14"/>
      <c r="M62" s="6"/>
      <c r="N62" s="6"/>
      <c r="O62" s="6"/>
      <c r="R62" s="23">
        <v>6</v>
      </c>
      <c r="S62" s="14">
        <v>5204191.05255</v>
      </c>
      <c r="T62" s="14">
        <v>5616638.66276</v>
      </c>
      <c r="U62" s="14">
        <v>5344484.14023</v>
      </c>
      <c r="V62" s="14">
        <v>5744835.26396</v>
      </c>
      <c r="W62" s="14">
        <v>6194712.18246</v>
      </c>
      <c r="X62" s="14"/>
      <c r="Y62" s="14"/>
      <c r="Z62" s="14"/>
      <c r="AA62" s="14"/>
      <c r="AB62" s="14"/>
      <c r="AC62" s="6"/>
      <c r="AD62" s="6"/>
      <c r="AE62" s="6"/>
    </row>
    <row r="63" spans="2:31">
      <c r="B63" s="23">
        <v>7</v>
      </c>
      <c r="C63" s="14">
        <v>5324439.23731</v>
      </c>
      <c r="D63" s="14">
        <v>5746521.90439</v>
      </c>
      <c r="E63" s="14">
        <v>5447787.39214</v>
      </c>
      <c r="F63" s="14">
        <v>5896787.53676</v>
      </c>
      <c r="G63" s="14"/>
      <c r="H63" s="14"/>
      <c r="I63" s="14"/>
      <c r="J63" s="14"/>
      <c r="K63" s="14"/>
      <c r="L63" s="14"/>
      <c r="M63" s="6"/>
      <c r="N63" s="6"/>
      <c r="O63" s="6"/>
      <c r="R63" s="23">
        <v>7</v>
      </c>
      <c r="S63" s="14">
        <v>5324439.23731</v>
      </c>
      <c r="T63" s="14">
        <v>5746521.90439</v>
      </c>
      <c r="U63" s="14">
        <v>5447787.39214</v>
      </c>
      <c r="V63" s="14">
        <v>5896787.53676</v>
      </c>
      <c r="W63" s="14"/>
      <c r="X63" s="14"/>
      <c r="Y63" s="14"/>
      <c r="Z63" s="14"/>
      <c r="AA63" s="14"/>
      <c r="AB63" s="14"/>
      <c r="AC63" s="6"/>
      <c r="AD63" s="6"/>
      <c r="AE63" s="6"/>
    </row>
    <row r="64" spans="2:31">
      <c r="B64" s="23">
        <v>8</v>
      </c>
      <c r="C64" s="14">
        <v>5413545.98737</v>
      </c>
      <c r="D64" s="14">
        <v>5851294.37649</v>
      </c>
      <c r="E64" s="14">
        <v>5517116.37577</v>
      </c>
      <c r="F64" s="14"/>
      <c r="G64" s="14"/>
      <c r="H64" s="14"/>
      <c r="I64" s="14"/>
      <c r="J64" s="14"/>
      <c r="K64" s="14"/>
      <c r="L64" s="14"/>
      <c r="M64" s="6"/>
      <c r="N64" s="6"/>
      <c r="O64" s="6"/>
      <c r="R64" s="23">
        <v>8</v>
      </c>
      <c r="S64" s="14">
        <v>5413545.98737</v>
      </c>
      <c r="T64" s="14">
        <v>5851294.37649</v>
      </c>
      <c r="U64" s="14">
        <v>5517116.37577</v>
      </c>
      <c r="V64" s="14"/>
      <c r="W64" s="14"/>
      <c r="X64" s="14"/>
      <c r="Y64" s="14"/>
      <c r="Z64" s="14"/>
      <c r="AA64" s="14"/>
      <c r="AB64" s="14"/>
      <c r="AC64" s="6"/>
      <c r="AD64" s="6"/>
      <c r="AE64" s="6"/>
    </row>
    <row r="65" spans="2:31">
      <c r="B65" s="23">
        <v>9</v>
      </c>
      <c r="C65" s="14">
        <v>5461440.10235</v>
      </c>
      <c r="D65" s="14">
        <v>5897744.65707</v>
      </c>
      <c r="E65" s="14"/>
      <c r="F65" s="14"/>
      <c r="G65" s="14"/>
      <c r="H65" s="14"/>
      <c r="I65" s="14"/>
      <c r="J65" s="14"/>
      <c r="K65" s="14"/>
      <c r="L65" s="14"/>
      <c r="M65" s="6"/>
      <c r="N65" s="6"/>
      <c r="O65" s="6"/>
      <c r="R65" s="23">
        <v>9</v>
      </c>
      <c r="S65" s="14">
        <v>5461440.10235</v>
      </c>
      <c r="T65" s="14">
        <v>5897744.65707</v>
      </c>
      <c r="U65" s="14"/>
      <c r="V65" s="14"/>
      <c r="W65" s="14"/>
      <c r="X65" s="14"/>
      <c r="Y65" s="14"/>
      <c r="Z65" s="14"/>
      <c r="AA65" s="14"/>
      <c r="AB65" s="14"/>
      <c r="AC65" s="6"/>
      <c r="AD65" s="6"/>
      <c r="AE65" s="6"/>
    </row>
    <row r="66" spans="2:31">
      <c r="B66" s="23">
        <v>10</v>
      </c>
      <c r="C66" s="14">
        <v>5501632.52512</v>
      </c>
      <c r="D66" s="14"/>
      <c r="E66" s="14"/>
      <c r="F66" s="14"/>
      <c r="G66" s="14"/>
      <c r="H66" s="14"/>
      <c r="I66" s="14"/>
      <c r="J66" s="14"/>
      <c r="K66" s="14"/>
      <c r="L66" s="14"/>
      <c r="M66" s="6"/>
      <c r="N66" s="6"/>
      <c r="O66" s="6"/>
      <c r="R66" s="23">
        <v>10</v>
      </c>
      <c r="S66" s="14">
        <v>5501632.52512</v>
      </c>
      <c r="T66" s="14"/>
      <c r="U66" s="14"/>
      <c r="V66" s="14"/>
      <c r="W66" s="14"/>
      <c r="X66" s="14"/>
      <c r="Y66" s="14"/>
      <c r="Z66" s="14"/>
      <c r="AA66" s="14"/>
      <c r="AB66" s="14"/>
      <c r="AC66" s="6"/>
      <c r="AD66" s="6"/>
      <c r="AE66" s="6"/>
    </row>
    <row r="67" s="3" customFormat="1" spans="3:27">
      <c r="C67" s="48"/>
      <c r="D67" s="48"/>
      <c r="E67" s="49"/>
      <c r="F67" s="48"/>
      <c r="G67" s="48"/>
      <c r="H67" s="48"/>
      <c r="I67" s="48"/>
      <c r="J67" s="48"/>
      <c r="K67" s="48"/>
      <c r="P67" s="53"/>
      <c r="S67" s="48"/>
      <c r="T67" s="48"/>
      <c r="U67" s="49"/>
      <c r="V67" s="48"/>
      <c r="W67" s="48"/>
      <c r="X67" s="48"/>
      <c r="Y67" s="48"/>
      <c r="Z67" s="48"/>
      <c r="AA67" s="48"/>
    </row>
    <row r="68" s="2" customFormat="1" ht="15" spans="3:27">
      <c r="C68" s="24" t="s">
        <v>36</v>
      </c>
      <c r="D68" s="25"/>
      <c r="E68" s="25"/>
      <c r="F68" s="25"/>
      <c r="G68" s="25"/>
      <c r="H68" s="25"/>
      <c r="I68" s="25"/>
      <c r="J68" s="25"/>
      <c r="K68" s="25"/>
      <c r="P68" s="39"/>
      <c r="S68" s="24" t="s">
        <v>36</v>
      </c>
      <c r="T68" s="25"/>
      <c r="U68" s="25"/>
      <c r="V68" s="25"/>
      <c r="W68" s="25"/>
      <c r="X68" s="25"/>
      <c r="Y68" s="25"/>
      <c r="Z68" s="25"/>
      <c r="AA68" s="25"/>
    </row>
    <row r="69" ht="14.75" spans="3:31">
      <c r="C69" s="22">
        <f t="shared" ref="C69:L69" si="29">C$7</f>
        <v>2007</v>
      </c>
      <c r="D69" s="22">
        <f t="shared" si="29"/>
        <v>2008</v>
      </c>
      <c r="E69" s="22">
        <f t="shared" si="29"/>
        <v>2009</v>
      </c>
      <c r="F69" s="22">
        <f t="shared" si="29"/>
        <v>2010</v>
      </c>
      <c r="G69" s="22">
        <f t="shared" si="29"/>
        <v>2011</v>
      </c>
      <c r="H69" s="22">
        <f t="shared" si="29"/>
        <v>2012</v>
      </c>
      <c r="I69" s="22">
        <f t="shared" si="29"/>
        <v>2013</v>
      </c>
      <c r="J69" s="22">
        <f t="shared" si="29"/>
        <v>2014</v>
      </c>
      <c r="K69" s="22">
        <f t="shared" si="29"/>
        <v>2015</v>
      </c>
      <c r="L69" s="22">
        <f t="shared" si="29"/>
        <v>2016</v>
      </c>
      <c r="M69" s="40"/>
      <c r="N69" s="40"/>
      <c r="O69" s="40"/>
      <c r="P69" s="41"/>
      <c r="S69" s="22">
        <f t="shared" ref="S69:AB69" si="30">S$7</f>
        <v>2007</v>
      </c>
      <c r="T69" s="22">
        <f t="shared" si="30"/>
        <v>2008</v>
      </c>
      <c r="U69" s="22">
        <f t="shared" si="30"/>
        <v>2009</v>
      </c>
      <c r="V69" s="22">
        <f t="shared" si="30"/>
        <v>2010</v>
      </c>
      <c r="W69" s="22">
        <f t="shared" si="30"/>
        <v>2011</v>
      </c>
      <c r="X69" s="22">
        <f t="shared" si="30"/>
        <v>2012</v>
      </c>
      <c r="Y69" s="22">
        <f t="shared" si="30"/>
        <v>2013</v>
      </c>
      <c r="Z69" s="22">
        <f t="shared" si="30"/>
        <v>2014</v>
      </c>
      <c r="AA69" s="22">
        <f t="shared" si="30"/>
        <v>2015</v>
      </c>
      <c r="AB69" s="22">
        <f t="shared" si="30"/>
        <v>2016</v>
      </c>
      <c r="AC69" s="40"/>
      <c r="AD69" s="40"/>
      <c r="AE69" s="40"/>
    </row>
    <row r="70" ht="14.75" spans="2:27">
      <c r="B70" s="4">
        <v>1</v>
      </c>
      <c r="C70" s="26"/>
      <c r="D70" s="26"/>
      <c r="E70" s="26"/>
      <c r="F70" s="26"/>
      <c r="G70" s="26"/>
      <c r="H70" s="26"/>
      <c r="I70" s="26"/>
      <c r="J70" s="26"/>
      <c r="K70" s="26"/>
      <c r="R70" s="4">
        <v>1</v>
      </c>
      <c r="S70" s="26"/>
      <c r="T70" s="26"/>
      <c r="U70" s="26"/>
      <c r="V70" s="26"/>
      <c r="W70" s="26"/>
      <c r="X70" s="26"/>
      <c r="Y70" s="26"/>
      <c r="Z70" s="26"/>
      <c r="AA70" s="26"/>
    </row>
    <row r="71" spans="2:27">
      <c r="B71" s="4">
        <v>2</v>
      </c>
      <c r="C71" s="26">
        <f t="shared" ref="C71:K74" si="31">C58/C57</f>
        <v>1.58211052572746</v>
      </c>
      <c r="D71" s="26">
        <f t="shared" si="31"/>
        <v>1.5406237724002</v>
      </c>
      <c r="E71" s="26">
        <f t="shared" si="31"/>
        <v>1.52179113808321</v>
      </c>
      <c r="F71" s="26">
        <f t="shared" si="31"/>
        <v>1.54007146364309</v>
      </c>
      <c r="G71" s="26">
        <f t="shared" si="31"/>
        <v>1.52078693381435</v>
      </c>
      <c r="H71" s="26">
        <f t="shared" si="31"/>
        <v>1.57640898932642</v>
      </c>
      <c r="I71" s="26">
        <f t="shared" si="31"/>
        <v>1.51756159736638</v>
      </c>
      <c r="J71" s="26">
        <f t="shared" si="31"/>
        <v>1.51735925888512</v>
      </c>
      <c r="K71" s="26">
        <f t="shared" si="31"/>
        <v>1.54403356857626</v>
      </c>
      <c r="R71" s="4">
        <v>2</v>
      </c>
      <c r="S71" s="26">
        <f t="shared" ref="S71:AA71" si="32">S58/S57</f>
        <v>1.58211052572746</v>
      </c>
      <c r="T71" s="26">
        <f t="shared" si="32"/>
        <v>1.5406237724002</v>
      </c>
      <c r="U71" s="26">
        <f t="shared" si="32"/>
        <v>1.52179113808321</v>
      </c>
      <c r="V71" s="26">
        <f t="shared" si="32"/>
        <v>1.54007146364309</v>
      </c>
      <c r="W71" s="26">
        <f t="shared" si="32"/>
        <v>1.52078693381435</v>
      </c>
      <c r="X71" s="26">
        <f t="shared" si="32"/>
        <v>1.57640898932642</v>
      </c>
      <c r="Y71" s="26">
        <f t="shared" si="32"/>
        <v>1.51756159736638</v>
      </c>
      <c r="Z71" s="26">
        <f t="shared" si="32"/>
        <v>1.51735925888512</v>
      </c>
      <c r="AA71" s="26">
        <f t="shared" si="32"/>
        <v>1.54403356857626</v>
      </c>
    </row>
    <row r="72" spans="2:27">
      <c r="B72" s="4">
        <v>3</v>
      </c>
      <c r="C72" s="26">
        <f t="shared" si="31"/>
        <v>1.18529670606099</v>
      </c>
      <c r="D72" s="26">
        <f t="shared" si="31"/>
        <v>1.17375682372648</v>
      </c>
      <c r="E72" s="26">
        <f t="shared" si="31"/>
        <v>1.1831402345993</v>
      </c>
      <c r="F72" s="26">
        <f t="shared" si="31"/>
        <v>1.18493869159894</v>
      </c>
      <c r="G72" s="26">
        <f t="shared" si="31"/>
        <v>1.18057012628136</v>
      </c>
      <c r="H72" s="26">
        <f t="shared" si="31"/>
        <v>1.18090243430843</v>
      </c>
      <c r="I72" s="26">
        <f t="shared" si="31"/>
        <v>1.1985935281494</v>
      </c>
      <c r="J72" s="26">
        <f t="shared" si="31"/>
        <v>1.1824180561034</v>
      </c>
      <c r="K72" s="26"/>
      <c r="R72" s="4">
        <v>3</v>
      </c>
      <c r="S72" s="26">
        <f t="shared" ref="S72:Z72" si="33">S59/S58</f>
        <v>1.18529670606099</v>
      </c>
      <c r="T72" s="26">
        <f t="shared" si="33"/>
        <v>1.17375682372648</v>
      </c>
      <c r="U72" s="26">
        <f t="shared" si="33"/>
        <v>1.1831402345993</v>
      </c>
      <c r="V72" s="26">
        <f t="shared" si="33"/>
        <v>1.18493869159894</v>
      </c>
      <c r="W72" s="26">
        <f t="shared" si="33"/>
        <v>1.18057012628136</v>
      </c>
      <c r="X72" s="26">
        <f t="shared" si="33"/>
        <v>1.18090243430843</v>
      </c>
      <c r="Y72" s="26">
        <f t="shared" si="33"/>
        <v>1.1985935281494</v>
      </c>
      <c r="Z72" s="26">
        <f t="shared" si="33"/>
        <v>1.1824180561034</v>
      </c>
      <c r="AA72" s="26"/>
    </row>
    <row r="73" spans="2:27">
      <c r="B73" s="4">
        <v>4</v>
      </c>
      <c r="C73" s="26">
        <f t="shared" si="31"/>
        <v>1.10588327536837</v>
      </c>
      <c r="D73" s="26">
        <f t="shared" si="31"/>
        <v>1.10312394070462</v>
      </c>
      <c r="E73" s="26">
        <f t="shared" si="31"/>
        <v>1.10695428957856</v>
      </c>
      <c r="F73" s="26">
        <f t="shared" si="31"/>
        <v>1.10602430895487</v>
      </c>
      <c r="G73" s="26">
        <f t="shared" si="31"/>
        <v>1.10264589715095</v>
      </c>
      <c r="H73" s="26">
        <f t="shared" si="31"/>
        <v>1.10667466435385</v>
      </c>
      <c r="I73" s="26">
        <f t="shared" si="31"/>
        <v>1.10451913240651</v>
      </c>
      <c r="J73" s="26"/>
      <c r="K73" s="26"/>
      <c r="R73" s="4">
        <v>4</v>
      </c>
      <c r="S73" s="26">
        <f t="shared" ref="S73:Y73" si="34">S60/S59</f>
        <v>1.10588327536837</v>
      </c>
      <c r="T73" s="26">
        <f t="shared" si="34"/>
        <v>1.10312394070462</v>
      </c>
      <c r="U73" s="26">
        <f t="shared" si="34"/>
        <v>1.10695428957856</v>
      </c>
      <c r="V73" s="26">
        <f t="shared" si="34"/>
        <v>1.10602430895487</v>
      </c>
      <c r="W73" s="26">
        <f t="shared" si="34"/>
        <v>1.10264589715095</v>
      </c>
      <c r="X73" s="26">
        <f t="shared" si="34"/>
        <v>1.10667466435385</v>
      </c>
      <c r="Y73" s="26">
        <f t="shared" si="34"/>
        <v>1.10451913240651</v>
      </c>
      <c r="Z73" s="26"/>
      <c r="AA73" s="26"/>
    </row>
    <row r="74" spans="2:27">
      <c r="B74" s="4">
        <v>5</v>
      </c>
      <c r="C74" s="26">
        <f t="shared" si="31"/>
        <v>1.0689740209059</v>
      </c>
      <c r="D74" s="26">
        <f t="shared" si="31"/>
        <v>1.06018808768225</v>
      </c>
      <c r="E74" s="26">
        <f t="shared" si="31"/>
        <v>1.06149707220227</v>
      </c>
      <c r="F74" s="26">
        <f t="shared" si="31"/>
        <v>1.05678199934741</v>
      </c>
      <c r="G74" s="26">
        <f t="shared" si="31"/>
        <v>1.06342579878232</v>
      </c>
      <c r="H74" s="26">
        <f t="shared" si="31"/>
        <v>1.05582244290251</v>
      </c>
      <c r="I74" s="26"/>
      <c r="J74" s="26"/>
      <c r="K74" s="26"/>
      <c r="R74" s="4">
        <v>5</v>
      </c>
      <c r="S74" s="26">
        <f t="shared" ref="S74:X74" si="35">S61/S60</f>
        <v>1.0689740209059</v>
      </c>
      <c r="T74" s="26">
        <f t="shared" si="35"/>
        <v>1.06018808768225</v>
      </c>
      <c r="U74" s="26">
        <f t="shared" si="35"/>
        <v>1.06149707220227</v>
      </c>
      <c r="V74" s="26">
        <f t="shared" si="35"/>
        <v>1.05678199934741</v>
      </c>
      <c r="W74" s="26">
        <f t="shared" si="35"/>
        <v>1.06342579878232</v>
      </c>
      <c r="X74" s="26">
        <f t="shared" si="35"/>
        <v>1.05582244290251</v>
      </c>
      <c r="Y74" s="26"/>
      <c r="Z74" s="26"/>
      <c r="AA74" s="26"/>
    </row>
    <row r="75" spans="2:27">
      <c r="B75" s="4">
        <v>6</v>
      </c>
      <c r="C75" s="26">
        <f>C62/C61</f>
        <v>1.04224094595666</v>
      </c>
      <c r="D75" s="26">
        <f>D62/D61</f>
        <v>1.03437959154923</v>
      </c>
      <c r="E75" s="26">
        <f>E62/E61</f>
        <v>1.03751233218551</v>
      </c>
      <c r="F75" s="26">
        <f>F62/F61</f>
        <v>1.03257433386814</v>
      </c>
      <c r="G75" s="26">
        <f>G62/G61</f>
        <v>1.03481382474392</v>
      </c>
      <c r="H75" s="26"/>
      <c r="I75" s="26"/>
      <c r="J75" s="26"/>
      <c r="K75" s="26"/>
      <c r="R75" s="4">
        <v>6</v>
      </c>
      <c r="S75" s="26">
        <f>S62/S61</f>
        <v>1.04224094595666</v>
      </c>
      <c r="T75" s="26">
        <f>T62/T61</f>
        <v>1.03437959154923</v>
      </c>
      <c r="U75" s="26">
        <f>U62/U61</f>
        <v>1.03751233218551</v>
      </c>
      <c r="V75" s="26">
        <f>V62/V61</f>
        <v>1.03257433386814</v>
      </c>
      <c r="W75" s="26">
        <f>W62/W61</f>
        <v>1.03481382474392</v>
      </c>
      <c r="X75" s="26"/>
      <c r="Y75" s="26"/>
      <c r="Z75" s="26"/>
      <c r="AA75" s="26"/>
    </row>
    <row r="76" spans="2:27">
      <c r="B76" s="4">
        <v>7</v>
      </c>
      <c r="C76" s="26">
        <f>C63/C62</f>
        <v>1.02310602811192</v>
      </c>
      <c r="D76" s="26">
        <f>D63/D62</f>
        <v>1.02312472804974</v>
      </c>
      <c r="E76" s="26">
        <f>E63/E62</f>
        <v>1.01932894722849</v>
      </c>
      <c r="F76" s="26">
        <f>F63/F62</f>
        <v>1.02645024022765</v>
      </c>
      <c r="G76" s="26"/>
      <c r="H76" s="26"/>
      <c r="I76" s="26"/>
      <c r="J76" s="26"/>
      <c r="K76" s="26"/>
      <c r="R76" s="4">
        <v>7</v>
      </c>
      <c r="S76" s="26">
        <f>S63/S62</f>
        <v>1.02310602811192</v>
      </c>
      <c r="T76" s="26">
        <f>T63/T62</f>
        <v>1.02312472804974</v>
      </c>
      <c r="U76" s="26">
        <f>U63/U62</f>
        <v>1.01932894722849</v>
      </c>
      <c r="V76" s="26">
        <f>V63/V62</f>
        <v>1.02645024022765</v>
      </c>
      <c r="W76" s="26"/>
      <c r="X76" s="26"/>
      <c r="Y76" s="26"/>
      <c r="Z76" s="26"/>
      <c r="AA76" s="26"/>
    </row>
    <row r="77" spans="2:27">
      <c r="B77" s="4">
        <v>8</v>
      </c>
      <c r="C77" s="26">
        <f>C64/C63</f>
        <v>1.01673542434959</v>
      </c>
      <c r="D77" s="26">
        <f>D64/D63</f>
        <v>1.01823232797911</v>
      </c>
      <c r="E77" s="26">
        <f>E64/E63</f>
        <v>1.01272608100126</v>
      </c>
      <c r="F77" s="26"/>
      <c r="G77" s="26"/>
      <c r="H77" s="26"/>
      <c r="I77" s="26"/>
      <c r="J77" s="26"/>
      <c r="K77" s="26"/>
      <c r="R77" s="4">
        <v>8</v>
      </c>
      <c r="S77" s="26">
        <f>S64/S63</f>
        <v>1.01673542434959</v>
      </c>
      <c r="T77" s="26">
        <f>T64/T63</f>
        <v>1.01823232797911</v>
      </c>
      <c r="U77" s="26">
        <f>U64/U63</f>
        <v>1.01272608100126</v>
      </c>
      <c r="V77" s="26"/>
      <c r="W77" s="26"/>
      <c r="X77" s="26"/>
      <c r="Y77" s="26"/>
      <c r="Z77" s="26"/>
      <c r="AA77" s="26"/>
    </row>
    <row r="78" spans="2:27">
      <c r="B78" s="4">
        <v>9</v>
      </c>
      <c r="C78" s="26">
        <f>C65/C64</f>
        <v>1.00884708748974</v>
      </c>
      <c r="D78" s="26">
        <f>D65/D64</f>
        <v>1.00793846243092</v>
      </c>
      <c r="E78" s="26"/>
      <c r="F78" s="26"/>
      <c r="G78" s="26"/>
      <c r="H78" s="26"/>
      <c r="I78" s="26"/>
      <c r="J78" s="26"/>
      <c r="K78" s="26"/>
      <c r="R78" s="4">
        <v>9</v>
      </c>
      <c r="S78" s="26">
        <f>S65/S64</f>
        <v>1.00884708748974</v>
      </c>
      <c r="T78" s="26">
        <f>T65/T64</f>
        <v>1.00793846243092</v>
      </c>
      <c r="U78" s="26"/>
      <c r="V78" s="26"/>
      <c r="W78" s="26"/>
      <c r="X78" s="26"/>
      <c r="Y78" s="26"/>
      <c r="Z78" s="26"/>
      <c r="AA78" s="26"/>
    </row>
    <row r="79" spans="2:27">
      <c r="B79" s="4">
        <v>10</v>
      </c>
      <c r="C79" s="26">
        <f>C66/C65</f>
        <v>1.00735930853708</v>
      </c>
      <c r="D79" s="27"/>
      <c r="E79" s="27"/>
      <c r="F79" s="27"/>
      <c r="G79" s="27"/>
      <c r="H79" s="27"/>
      <c r="I79" s="27"/>
      <c r="J79" s="27"/>
      <c r="K79" s="27"/>
      <c r="R79" s="4">
        <v>10</v>
      </c>
      <c r="S79" s="26">
        <f>S66/S65</f>
        <v>1.00735930853708</v>
      </c>
      <c r="T79" s="27"/>
      <c r="U79" s="27"/>
      <c r="V79" s="27"/>
      <c r="W79" s="27"/>
      <c r="X79" s="27"/>
      <c r="Y79" s="27"/>
      <c r="Z79" s="27"/>
      <c r="AA79" s="27"/>
    </row>
    <row r="80" spans="3:27">
      <c r="C80" s="27"/>
      <c r="D80" s="27"/>
      <c r="E80" s="27"/>
      <c r="F80" s="27"/>
      <c r="G80" s="27"/>
      <c r="H80" s="27"/>
      <c r="I80" s="27"/>
      <c r="J80" s="27"/>
      <c r="K80" s="27"/>
      <c r="S80" s="27"/>
      <c r="T80" s="27"/>
      <c r="U80" s="27"/>
      <c r="V80" s="27"/>
      <c r="W80" s="27"/>
      <c r="X80" s="27"/>
      <c r="Y80" s="27"/>
      <c r="Z80" s="27"/>
      <c r="AA80" s="27"/>
    </row>
    <row r="81" ht="15" spans="3:19">
      <c r="C81" s="1" t="s">
        <v>37</v>
      </c>
      <c r="S81" s="1" t="s">
        <v>37</v>
      </c>
    </row>
    <row r="82" ht="14.75" spans="3:31">
      <c r="C82" s="22">
        <f t="shared" ref="C82:L82" si="36">C$7</f>
        <v>2007</v>
      </c>
      <c r="D82" s="22">
        <f t="shared" si="36"/>
        <v>2008</v>
      </c>
      <c r="E82" s="22">
        <f t="shared" si="36"/>
        <v>2009</v>
      </c>
      <c r="F82" s="22">
        <f t="shared" si="36"/>
        <v>2010</v>
      </c>
      <c r="G82" s="22">
        <f t="shared" si="36"/>
        <v>2011</v>
      </c>
      <c r="H82" s="22">
        <f t="shared" si="36"/>
        <v>2012</v>
      </c>
      <c r="I82" s="22">
        <f t="shared" si="36"/>
        <v>2013</v>
      </c>
      <c r="J82" s="22">
        <f t="shared" si="36"/>
        <v>2014</v>
      </c>
      <c r="K82" s="22">
        <f t="shared" si="36"/>
        <v>2015</v>
      </c>
      <c r="L82" s="22">
        <f t="shared" si="36"/>
        <v>2016</v>
      </c>
      <c r="M82" s="40"/>
      <c r="N82" s="40"/>
      <c r="O82" s="40"/>
      <c r="P82" s="41"/>
      <c r="S82" s="22">
        <f t="shared" ref="S82:AB82" si="37">S$7</f>
        <v>2007</v>
      </c>
      <c r="T82" s="22">
        <f t="shared" si="37"/>
        <v>2008</v>
      </c>
      <c r="U82" s="22">
        <f t="shared" si="37"/>
        <v>2009</v>
      </c>
      <c r="V82" s="22">
        <f t="shared" si="37"/>
        <v>2010</v>
      </c>
      <c r="W82" s="22">
        <f t="shared" si="37"/>
        <v>2011</v>
      </c>
      <c r="X82" s="22">
        <f t="shared" si="37"/>
        <v>2012</v>
      </c>
      <c r="Y82" s="22">
        <f t="shared" si="37"/>
        <v>2013</v>
      </c>
      <c r="Z82" s="22">
        <f t="shared" si="37"/>
        <v>2014</v>
      </c>
      <c r="AA82" s="22">
        <f t="shared" si="37"/>
        <v>2015</v>
      </c>
      <c r="AB82" s="22">
        <f t="shared" si="37"/>
        <v>2016</v>
      </c>
      <c r="AC82" s="40"/>
      <c r="AD82" s="40"/>
      <c r="AE82" s="40"/>
    </row>
    <row r="83" ht="14.75" spans="2:31">
      <c r="B83" s="4">
        <v>1</v>
      </c>
      <c r="C83" s="50">
        <f t="shared" ref="C83:L87" si="38">C57/C14</f>
        <v>0.357744176178086</v>
      </c>
      <c r="D83" s="50">
        <f t="shared" si="38"/>
        <v>0.401583663839538</v>
      </c>
      <c r="E83" s="50">
        <f t="shared" si="38"/>
        <v>0.402082965179962</v>
      </c>
      <c r="F83" s="50">
        <f t="shared" si="38"/>
        <v>0.419778345241452</v>
      </c>
      <c r="G83" s="50">
        <f t="shared" si="38"/>
        <v>0.414732011173116</v>
      </c>
      <c r="H83" s="50">
        <f t="shared" si="38"/>
        <v>0.379127558574498</v>
      </c>
      <c r="I83" s="50">
        <f t="shared" si="38"/>
        <v>0.372118606945969</v>
      </c>
      <c r="J83" s="50">
        <f t="shared" si="38"/>
        <v>0.391521075341627</v>
      </c>
      <c r="K83" s="50">
        <f t="shared" si="38"/>
        <v>0.387663655518862</v>
      </c>
      <c r="L83" s="50">
        <f t="shared" si="38"/>
        <v>0.377849732811884</v>
      </c>
      <c r="M83" s="50"/>
      <c r="N83" s="50"/>
      <c r="O83" s="50"/>
      <c r="P83" s="54"/>
      <c r="R83" s="4">
        <v>1</v>
      </c>
      <c r="S83" s="50">
        <f t="shared" ref="S83:AB83" si="39">S57/S14</f>
        <v>0.357744176178086</v>
      </c>
      <c r="T83" s="50">
        <f t="shared" si="39"/>
        <v>0.401583663839538</v>
      </c>
      <c r="U83" s="50">
        <f t="shared" si="39"/>
        <v>0.402082965179962</v>
      </c>
      <c r="V83" s="50">
        <f t="shared" si="39"/>
        <v>0.419778345241452</v>
      </c>
      <c r="W83" s="50">
        <f t="shared" si="39"/>
        <v>0.414732011173116</v>
      </c>
      <c r="X83" s="50">
        <f t="shared" si="39"/>
        <v>0.379127558574498</v>
      </c>
      <c r="Y83" s="50">
        <f t="shared" si="39"/>
        <v>0.372118606945969</v>
      </c>
      <c r="Z83" s="50">
        <f t="shared" si="39"/>
        <v>0.391521075341627</v>
      </c>
      <c r="AA83" s="50">
        <f t="shared" si="39"/>
        <v>0.387663655518862</v>
      </c>
      <c r="AB83" s="50">
        <f t="shared" si="39"/>
        <v>0.377849732811884</v>
      </c>
      <c r="AC83" s="50"/>
      <c r="AD83" s="50"/>
      <c r="AE83" s="50"/>
    </row>
    <row r="84" spans="2:27">
      <c r="B84" s="4">
        <v>2</v>
      </c>
      <c r="C84" s="50">
        <f t="shared" si="38"/>
        <v>0.569672894935961</v>
      </c>
      <c r="D84" s="50">
        <f t="shared" si="38"/>
        <v>0.621136069442435</v>
      </c>
      <c r="E84" s="50">
        <f t="shared" si="38"/>
        <v>0.61497844380389</v>
      </c>
      <c r="F84" s="50">
        <f t="shared" si="38"/>
        <v>0.622722199427597</v>
      </c>
      <c r="G84" s="50">
        <f t="shared" si="38"/>
        <v>0.626054283502265</v>
      </c>
      <c r="H84" s="50">
        <f t="shared" si="38"/>
        <v>0.595664737681621</v>
      </c>
      <c r="I84" s="50">
        <f t="shared" si="38"/>
        <v>0.573205458876052</v>
      </c>
      <c r="J84" s="50">
        <f t="shared" si="38"/>
        <v>0.593859091188343</v>
      </c>
      <c r="K84" s="50">
        <f t="shared" si="38"/>
        <v>0.579582540125144</v>
      </c>
      <c r="R84" s="4">
        <v>2</v>
      </c>
      <c r="S84" s="50">
        <f t="shared" ref="S84:AA84" si="40">S58/S15</f>
        <v>0.569672894935961</v>
      </c>
      <c r="T84" s="50">
        <f t="shared" si="40"/>
        <v>0.621136069442435</v>
      </c>
      <c r="U84" s="50">
        <f t="shared" si="40"/>
        <v>0.61497844380389</v>
      </c>
      <c r="V84" s="50">
        <f t="shared" si="40"/>
        <v>0.622722199427597</v>
      </c>
      <c r="W84" s="50">
        <f t="shared" si="40"/>
        <v>0.626054283502265</v>
      </c>
      <c r="X84" s="50">
        <f t="shared" si="40"/>
        <v>0.595664737681621</v>
      </c>
      <c r="Y84" s="50">
        <f t="shared" si="40"/>
        <v>0.573205458876052</v>
      </c>
      <c r="Z84" s="50">
        <f t="shared" si="40"/>
        <v>0.593859091188343</v>
      </c>
      <c r="AA84" s="50">
        <f t="shared" si="40"/>
        <v>0.579582540125144</v>
      </c>
    </row>
    <row r="85" spans="2:26">
      <c r="B85" s="4">
        <v>3</v>
      </c>
      <c r="C85" s="50">
        <f t="shared" si="38"/>
        <v>0.686841094726804</v>
      </c>
      <c r="D85" s="50">
        <f t="shared" si="38"/>
        <v>0.72979439369089</v>
      </c>
      <c r="E85" s="50">
        <f t="shared" si="38"/>
        <v>0.730412043768508</v>
      </c>
      <c r="F85" s="50">
        <f t="shared" si="38"/>
        <v>0.73753680413845</v>
      </c>
      <c r="G85" s="50">
        <f t="shared" si="38"/>
        <v>0.7238558605051</v>
      </c>
      <c r="H85" s="50">
        <f t="shared" si="38"/>
        <v>0.703842783044911</v>
      </c>
      <c r="I85" s="50">
        <f t="shared" si="38"/>
        <v>0.692462939823759</v>
      </c>
      <c r="J85" s="50">
        <f t="shared" si="38"/>
        <v>0.699926846595316</v>
      </c>
      <c r="R85" s="4">
        <v>3</v>
      </c>
      <c r="S85" s="50">
        <f t="shared" ref="S85:Z85" si="41">S59/S16</f>
        <v>0.686841094726804</v>
      </c>
      <c r="T85" s="50">
        <f t="shared" si="41"/>
        <v>0.72979439369089</v>
      </c>
      <c r="U85" s="50">
        <f t="shared" si="41"/>
        <v>0.730412043768508</v>
      </c>
      <c r="V85" s="50">
        <f t="shared" si="41"/>
        <v>0.73753680413845</v>
      </c>
      <c r="W85" s="50">
        <f t="shared" si="41"/>
        <v>0.7238558605051</v>
      </c>
      <c r="X85" s="50">
        <f t="shared" si="41"/>
        <v>0.703842783044911</v>
      </c>
      <c r="Y85" s="50">
        <f t="shared" si="41"/>
        <v>0.692462939823759</v>
      </c>
      <c r="Z85" s="50">
        <f t="shared" si="41"/>
        <v>0.699926846595316</v>
      </c>
    </row>
    <row r="86" spans="2:25">
      <c r="B86" s="4">
        <v>4</v>
      </c>
      <c r="C86" s="50">
        <f t="shared" si="38"/>
        <v>0.779966060757744</v>
      </c>
      <c r="D86" s="50">
        <f t="shared" si="38"/>
        <v>0.808801003346489</v>
      </c>
      <c r="E86" s="50">
        <f t="shared" si="38"/>
        <v>0.812617408814653</v>
      </c>
      <c r="F86" s="50">
        <f t="shared" si="38"/>
        <v>0.808566119710198</v>
      </c>
      <c r="G86" s="50">
        <f t="shared" si="38"/>
        <v>0.798627379348261</v>
      </c>
      <c r="H86" s="50">
        <f t="shared" si="38"/>
        <v>0.78527923726906</v>
      </c>
      <c r="I86" s="50">
        <f t="shared" si="38"/>
        <v>0.768617080021522</v>
      </c>
      <c r="R86" s="4">
        <v>4</v>
      </c>
      <c r="S86" s="50">
        <f t="shared" ref="S86:Y86" si="42">S60/S17</f>
        <v>0.779966060757744</v>
      </c>
      <c r="T86" s="50">
        <f t="shared" si="42"/>
        <v>0.808801003346489</v>
      </c>
      <c r="U86" s="50">
        <f t="shared" si="42"/>
        <v>0.812617408814653</v>
      </c>
      <c r="V86" s="50">
        <f t="shared" si="42"/>
        <v>0.808566119710198</v>
      </c>
      <c r="W86" s="50">
        <f t="shared" si="42"/>
        <v>0.798627379348261</v>
      </c>
      <c r="X86" s="50">
        <f t="shared" si="42"/>
        <v>0.78527923726906</v>
      </c>
      <c r="Y86" s="50">
        <f t="shared" si="42"/>
        <v>0.768617080021522</v>
      </c>
    </row>
    <row r="87" spans="2:24">
      <c r="B87" s="4">
        <v>5</v>
      </c>
      <c r="C87" s="50">
        <f t="shared" si="38"/>
        <v>0.843823802680347</v>
      </c>
      <c r="D87" s="50">
        <f t="shared" si="38"/>
        <v>0.858932457436576</v>
      </c>
      <c r="E87" s="50">
        <f t="shared" si="38"/>
        <v>0.864023438876398</v>
      </c>
      <c r="F87" s="50">
        <f t="shared" si="38"/>
        <v>0.85750881142844</v>
      </c>
      <c r="G87" s="50">
        <f t="shared" si="38"/>
        <v>0.847933732786379</v>
      </c>
      <c r="H87" s="50">
        <f t="shared" si="38"/>
        <v>0.833797246136027</v>
      </c>
      <c r="R87" s="4">
        <v>5</v>
      </c>
      <c r="S87" s="50">
        <f t="shared" ref="S87:X87" si="43">S61/S18</f>
        <v>0.843823802680347</v>
      </c>
      <c r="T87" s="50">
        <f t="shared" si="43"/>
        <v>0.858932457436576</v>
      </c>
      <c r="U87" s="50">
        <f t="shared" si="43"/>
        <v>0.864023438876398</v>
      </c>
      <c r="V87" s="50">
        <f t="shared" si="43"/>
        <v>0.85750881142844</v>
      </c>
      <c r="W87" s="50">
        <f t="shared" si="43"/>
        <v>0.847933732786379</v>
      </c>
      <c r="X87" s="50">
        <f t="shared" si="43"/>
        <v>0.833797246136027</v>
      </c>
    </row>
    <row r="88" spans="2:23">
      <c r="B88" s="4">
        <v>6</v>
      </c>
      <c r="C88" s="50">
        <f>C62/C19</f>
        <v>0.883066866319605</v>
      </c>
      <c r="D88" s="50">
        <f>D62/D19</f>
        <v>0.893908284277704</v>
      </c>
      <c r="E88" s="50">
        <f>E62/E19</f>
        <v>0.895586715549929</v>
      </c>
      <c r="F88" s="50">
        <f>F62/F19</f>
        <v>0.884135475455329</v>
      </c>
      <c r="G88" s="50">
        <f>G62/G19</f>
        <v>0.87861638515363</v>
      </c>
      <c r="R88" s="4">
        <v>6</v>
      </c>
      <c r="S88" s="50">
        <f>S62/S19</f>
        <v>0.883066866319605</v>
      </c>
      <c r="T88" s="50">
        <f>T62/T19</f>
        <v>0.893908284277704</v>
      </c>
      <c r="U88" s="50">
        <f>U62/U19</f>
        <v>0.895586715549929</v>
      </c>
      <c r="V88" s="50">
        <f>V62/V19</f>
        <v>0.884135475455329</v>
      </c>
      <c r="W88" s="50">
        <f>W62/W19</f>
        <v>0.87861638515363</v>
      </c>
    </row>
    <row r="89" spans="2:22">
      <c r="B89" s="4">
        <v>7</v>
      </c>
      <c r="C89" s="50">
        <f>C63/C20</f>
        <v>0.914055449511857</v>
      </c>
      <c r="D89" s="50">
        <f>D63/D20</f>
        <v>0.916576925819868</v>
      </c>
      <c r="E89" s="50">
        <f>E63/E20</f>
        <v>0.912395184261145</v>
      </c>
      <c r="F89" s="50">
        <f>F63/F20</f>
        <v>0.905982670272245</v>
      </c>
      <c r="R89" s="4">
        <v>7</v>
      </c>
      <c r="S89" s="50">
        <f>S63/S20</f>
        <v>0.914055449511857</v>
      </c>
      <c r="T89" s="50">
        <f>T63/T20</f>
        <v>0.916576925819868</v>
      </c>
      <c r="U89" s="50">
        <f>U63/U20</f>
        <v>0.912395184261145</v>
      </c>
      <c r="V89" s="50">
        <f>V63/V20</f>
        <v>0.905982670272245</v>
      </c>
    </row>
    <row r="90" spans="2:21">
      <c r="B90" s="4">
        <v>8</v>
      </c>
      <c r="C90" s="50">
        <f>C64/C21</f>
        <v>0.928257280655463</v>
      </c>
      <c r="D90" s="50">
        <f>D64/D21</f>
        <v>0.927895394255994</v>
      </c>
      <c r="E90" s="50">
        <f>E64/E21</f>
        <v>0.923259254074222</v>
      </c>
      <c r="R90" s="4">
        <v>8</v>
      </c>
      <c r="S90" s="50">
        <f>S64/S21</f>
        <v>0.928257280655463</v>
      </c>
      <c r="T90" s="50">
        <f>T64/T21</f>
        <v>0.927895394255994</v>
      </c>
      <c r="U90" s="50">
        <f>U64/U21</f>
        <v>0.923259254074222</v>
      </c>
    </row>
    <row r="91" spans="2:20">
      <c r="B91" s="4">
        <v>9</v>
      </c>
      <c r="C91" s="50">
        <f>C65/C22</f>
        <v>0.936503802027483</v>
      </c>
      <c r="D91" s="50">
        <f>D65/D22</f>
        <v>0.936820520053557</v>
      </c>
      <c r="R91" s="4">
        <v>9</v>
      </c>
      <c r="S91" s="50">
        <f>S65/S22</f>
        <v>0.936503802027483</v>
      </c>
      <c r="T91" s="50">
        <f>T65/T22</f>
        <v>0.936820520053557</v>
      </c>
    </row>
    <row r="92" spans="2:19">
      <c r="B92" s="4">
        <v>10</v>
      </c>
      <c r="C92" s="50">
        <f>C66/C23</f>
        <v>0.94161975363867</v>
      </c>
      <c r="R92" s="4">
        <v>10</v>
      </c>
      <c r="S92" s="50">
        <f>S66/S23</f>
        <v>0.94161975363867</v>
      </c>
    </row>
    <row r="94" s="1" customFormat="1" ht="15" spans="1:27">
      <c r="A94" s="21"/>
      <c r="B94" s="21" t="s">
        <v>38</v>
      </c>
      <c r="C94" s="21"/>
      <c r="D94" s="21"/>
      <c r="E94" s="21"/>
      <c r="F94" s="21"/>
      <c r="G94" s="21"/>
      <c r="H94" s="21"/>
      <c r="I94" s="21"/>
      <c r="J94" s="21"/>
      <c r="K94" s="21"/>
      <c r="P94" s="38"/>
      <c r="Q94" s="21"/>
      <c r="R94" s="21" t="s">
        <v>39</v>
      </c>
      <c r="S94" s="21"/>
      <c r="T94" s="21"/>
      <c r="U94" s="21"/>
      <c r="V94" s="21"/>
      <c r="W94" s="21"/>
      <c r="X94" s="21"/>
      <c r="Y94" s="21"/>
      <c r="Z94" s="21"/>
      <c r="AA94" s="21"/>
    </row>
    <row r="95" ht="15" spans="3:27">
      <c r="C95" s="24" t="s">
        <v>40</v>
      </c>
      <c r="D95" s="51"/>
      <c r="E95" s="51"/>
      <c r="F95" s="51"/>
      <c r="G95" s="51"/>
      <c r="H95" s="51"/>
      <c r="I95" s="51"/>
      <c r="J95" s="51"/>
      <c r="K95" s="51"/>
      <c r="S95" s="24" t="s">
        <v>40</v>
      </c>
      <c r="T95" s="51"/>
      <c r="U95" s="51"/>
      <c r="V95" s="51"/>
      <c r="W95" s="51"/>
      <c r="X95" s="51"/>
      <c r="Y95" s="51"/>
      <c r="Z95" s="51"/>
      <c r="AA95" s="51"/>
    </row>
    <row r="96" ht="14.75" spans="3:31">
      <c r="C96" s="22">
        <f t="shared" ref="C96:L96" si="44">C$7</f>
        <v>2007</v>
      </c>
      <c r="D96" s="22">
        <f t="shared" si="44"/>
        <v>2008</v>
      </c>
      <c r="E96" s="22">
        <f t="shared" si="44"/>
        <v>2009</v>
      </c>
      <c r="F96" s="22">
        <f t="shared" si="44"/>
        <v>2010</v>
      </c>
      <c r="G96" s="22">
        <f t="shared" si="44"/>
        <v>2011</v>
      </c>
      <c r="H96" s="22">
        <f t="shared" si="44"/>
        <v>2012</v>
      </c>
      <c r="I96" s="22">
        <f t="shared" si="44"/>
        <v>2013</v>
      </c>
      <c r="J96" s="22">
        <f t="shared" si="44"/>
        <v>2014</v>
      </c>
      <c r="K96" s="22">
        <f t="shared" si="44"/>
        <v>2015</v>
      </c>
      <c r="L96" s="22">
        <f t="shared" si="44"/>
        <v>2016</v>
      </c>
      <c r="M96" s="40"/>
      <c r="N96" s="40"/>
      <c r="O96" s="40"/>
      <c r="P96" s="41"/>
      <c r="S96" s="22">
        <f t="shared" ref="S96:AB96" si="45">S$7</f>
        <v>2007</v>
      </c>
      <c r="T96" s="22">
        <f t="shared" si="45"/>
        <v>2008</v>
      </c>
      <c r="U96" s="22">
        <f t="shared" si="45"/>
        <v>2009</v>
      </c>
      <c r="V96" s="22">
        <f t="shared" si="45"/>
        <v>2010</v>
      </c>
      <c r="W96" s="22">
        <f t="shared" si="45"/>
        <v>2011</v>
      </c>
      <c r="X96" s="22">
        <f t="shared" si="45"/>
        <v>2012</v>
      </c>
      <c r="Y96" s="22">
        <f t="shared" si="45"/>
        <v>2013</v>
      </c>
      <c r="Z96" s="22">
        <f t="shared" si="45"/>
        <v>2014</v>
      </c>
      <c r="AA96" s="22">
        <f t="shared" si="45"/>
        <v>2015</v>
      </c>
      <c r="AB96" s="22">
        <f t="shared" si="45"/>
        <v>2016</v>
      </c>
      <c r="AC96" s="40"/>
      <c r="AD96" s="40"/>
      <c r="AE96" s="40"/>
    </row>
    <row r="97" ht="14.75" spans="2:31">
      <c r="B97" s="4">
        <v>1</v>
      </c>
      <c r="C97" s="14">
        <v>3700657.14708</v>
      </c>
      <c r="D97" s="14">
        <v>4012621.46237505</v>
      </c>
      <c r="E97" s="14">
        <v>3756711.84892974</v>
      </c>
      <c r="F97" s="14">
        <v>4032590.32733461</v>
      </c>
      <c r="G97" s="14">
        <v>4183507.67759706</v>
      </c>
      <c r="H97" s="14">
        <v>3807554.18754463</v>
      </c>
      <c r="I97" s="14">
        <v>3321160.19268524</v>
      </c>
      <c r="J97" s="14">
        <v>3401145.5195863</v>
      </c>
      <c r="K97" s="14">
        <v>3391888.73923523</v>
      </c>
      <c r="L97" s="14">
        <v>3463243.53036277</v>
      </c>
      <c r="M97" s="46"/>
      <c r="N97" s="46"/>
      <c r="O97" s="46"/>
      <c r="P97" s="47"/>
      <c r="R97" s="4">
        <v>1</v>
      </c>
      <c r="S97" s="14">
        <v>3700657.14708</v>
      </c>
      <c r="T97" s="14">
        <v>4012621.46237505</v>
      </c>
      <c r="U97" s="14">
        <v>3756711.84892974</v>
      </c>
      <c r="V97" s="14">
        <v>4032590.32733461</v>
      </c>
      <c r="W97" s="14">
        <v>4183507.67759706</v>
      </c>
      <c r="X97" s="14">
        <v>3807554.18754463</v>
      </c>
      <c r="Y97" s="14">
        <v>3321160.19268524</v>
      </c>
      <c r="Z97" s="14">
        <v>3401145.5195863</v>
      </c>
      <c r="AA97" s="14">
        <v>3391888.73923523</v>
      </c>
      <c r="AB97" s="14">
        <v>3463243.53036277</v>
      </c>
      <c r="AC97" s="46"/>
      <c r="AD97" s="46"/>
      <c r="AE97" s="46"/>
    </row>
    <row r="98" spans="2:28">
      <c r="B98" s="4">
        <v>2</v>
      </c>
      <c r="C98" s="14">
        <v>4585402.47643628</v>
      </c>
      <c r="D98" s="14">
        <v>4940809.72999411</v>
      </c>
      <c r="E98" s="14">
        <v>4672903.22269346</v>
      </c>
      <c r="F98" s="14">
        <v>4949233.70891587</v>
      </c>
      <c r="G98" s="14">
        <v>5274608.12184305</v>
      </c>
      <c r="H98" s="14">
        <v>4883030.31081192</v>
      </c>
      <c r="I98" s="14">
        <v>4199120.76267722</v>
      </c>
      <c r="J98" s="14">
        <v>4290150.8430465</v>
      </c>
      <c r="K98" s="14">
        <v>4388592.90662799</v>
      </c>
      <c r="L98" s="14"/>
      <c r="R98" s="4">
        <v>2</v>
      </c>
      <c r="S98" s="14">
        <v>4585402.47643628</v>
      </c>
      <c r="T98" s="14">
        <v>4940809.72999411</v>
      </c>
      <c r="U98" s="14">
        <v>4672903.22269346</v>
      </c>
      <c r="V98" s="14">
        <v>4949233.70891587</v>
      </c>
      <c r="W98" s="14">
        <v>5274608.12184305</v>
      </c>
      <c r="X98" s="14">
        <v>4883030.31081192</v>
      </c>
      <c r="Y98" s="14">
        <v>4199120.76267722</v>
      </c>
      <c r="Z98" s="14">
        <v>4290150.8430465</v>
      </c>
      <c r="AA98" s="14">
        <v>4388592.90662799</v>
      </c>
      <c r="AB98" s="14"/>
    </row>
    <row r="99" spans="2:28">
      <c r="B99" s="4">
        <v>3</v>
      </c>
      <c r="C99" s="14">
        <v>4996823.2577233</v>
      </c>
      <c r="D99" s="14">
        <v>5422588.54076418</v>
      </c>
      <c r="E99" s="14">
        <v>5045639.27575075</v>
      </c>
      <c r="F99" s="14">
        <v>5439626.85502698</v>
      </c>
      <c r="G99" s="14">
        <v>5824116.71084592</v>
      </c>
      <c r="H99" s="14">
        <v>5408146.57245273</v>
      </c>
      <c r="I99" s="14">
        <v>4696726.15596737</v>
      </c>
      <c r="J99" s="14">
        <v>4801365.88724738</v>
      </c>
      <c r="K99" s="14"/>
      <c r="L99" s="14"/>
      <c r="R99" s="4">
        <v>3</v>
      </c>
      <c r="S99" s="14">
        <v>4996823.2577233</v>
      </c>
      <c r="T99" s="14">
        <v>5422588.54076418</v>
      </c>
      <c r="U99" s="14">
        <v>5045639.27575075</v>
      </c>
      <c r="V99" s="14">
        <v>5439626.85502698</v>
      </c>
      <c r="W99" s="14">
        <v>5824116.71084592</v>
      </c>
      <c r="X99" s="14">
        <v>5408146.57245273</v>
      </c>
      <c r="Y99" s="14">
        <v>4696726.15596737</v>
      </c>
      <c r="Z99" s="14">
        <v>4801365.88724738</v>
      </c>
      <c r="AA99" s="14"/>
      <c r="AB99" s="14"/>
    </row>
    <row r="100" spans="2:28">
      <c r="B100" s="4">
        <v>4</v>
      </c>
      <c r="C100" s="14">
        <v>5263920.28303446</v>
      </c>
      <c r="D100" s="14">
        <v>5671889.33002936</v>
      </c>
      <c r="E100" s="14">
        <v>5362269.21518623</v>
      </c>
      <c r="F100" s="14">
        <v>5784098.24883866</v>
      </c>
      <c r="G100" s="14">
        <v>6185258.41861495</v>
      </c>
      <c r="H100" s="14">
        <v>5728568.00844152</v>
      </c>
      <c r="I100" s="14">
        <v>4997187.69190957</v>
      </c>
      <c r="J100" s="14"/>
      <c r="K100" s="14"/>
      <c r="L100" s="14"/>
      <c r="R100" s="4">
        <v>4</v>
      </c>
      <c r="S100" s="14">
        <v>5263920.28303446</v>
      </c>
      <c r="T100" s="14">
        <v>5671889.33002936</v>
      </c>
      <c r="U100" s="14">
        <v>5362269.21518623</v>
      </c>
      <c r="V100" s="14">
        <v>5784098.24883866</v>
      </c>
      <c r="W100" s="14">
        <v>6185258.41861495</v>
      </c>
      <c r="X100" s="14">
        <v>5728568.00844152</v>
      </c>
      <c r="Y100" s="14">
        <v>4997187.69190957</v>
      </c>
      <c r="Z100" s="14"/>
      <c r="AA100" s="14"/>
      <c r="AB100" s="14"/>
    </row>
    <row r="101" spans="2:28">
      <c r="B101" s="4">
        <v>5</v>
      </c>
      <c r="C101" s="14">
        <v>5387972.54279274</v>
      </c>
      <c r="D101" s="14">
        <v>5832613.85196626</v>
      </c>
      <c r="E101" s="14">
        <v>5528581.37244387</v>
      </c>
      <c r="F101" s="14">
        <v>5953222.61264113</v>
      </c>
      <c r="G101" s="14">
        <v>6401339.008214</v>
      </c>
      <c r="H101" s="14">
        <v>5899091.26432183</v>
      </c>
      <c r="I101" s="14"/>
      <c r="J101" s="14"/>
      <c r="K101" s="14"/>
      <c r="L101" s="14"/>
      <c r="R101" s="4">
        <v>5</v>
      </c>
      <c r="S101" s="14">
        <v>5387972.54279274</v>
      </c>
      <c r="T101" s="14">
        <v>5832613.85196626</v>
      </c>
      <c r="U101" s="14">
        <v>5528581.37244387</v>
      </c>
      <c r="V101" s="14">
        <v>5953222.61264113</v>
      </c>
      <c r="W101" s="14">
        <v>6401339.008214</v>
      </c>
      <c r="X101" s="14">
        <v>5899091.26432183</v>
      </c>
      <c r="Y101" s="14"/>
      <c r="Z101" s="14"/>
      <c r="AA101" s="14"/>
      <c r="AB101" s="14"/>
    </row>
    <row r="102" spans="2:28">
      <c r="B102" s="4">
        <v>6</v>
      </c>
      <c r="C102" s="14">
        <v>5489766.98051168</v>
      </c>
      <c r="D102" s="14">
        <v>5936093.97991425</v>
      </c>
      <c r="E102" s="14">
        <v>5642575.75113489</v>
      </c>
      <c r="F102" s="14">
        <v>6064619.06780785</v>
      </c>
      <c r="G102" s="14">
        <v>6515879.45224413</v>
      </c>
      <c r="H102" s="14"/>
      <c r="I102" s="14"/>
      <c r="J102" s="14"/>
      <c r="K102" s="14"/>
      <c r="L102" s="14"/>
      <c r="R102" s="4">
        <v>6</v>
      </c>
      <c r="S102" s="14">
        <v>5489766.98051168</v>
      </c>
      <c r="T102" s="14">
        <v>5936093.97991425</v>
      </c>
      <c r="U102" s="14">
        <v>5642575.75113489</v>
      </c>
      <c r="V102" s="14">
        <v>6064619.06780785</v>
      </c>
      <c r="W102" s="14">
        <v>6515879.45224413</v>
      </c>
      <c r="X102" s="14"/>
      <c r="Y102" s="14"/>
      <c r="Z102" s="14"/>
      <c r="AA102" s="14"/>
      <c r="AB102" s="14"/>
    </row>
    <row r="103" spans="2:28">
      <c r="B103" s="4">
        <v>7</v>
      </c>
      <c r="C103" s="14">
        <v>5564365.07923289</v>
      </c>
      <c r="D103" s="14">
        <v>6031112.10440076</v>
      </c>
      <c r="E103" s="14">
        <v>5685976.05130283</v>
      </c>
      <c r="F103" s="14">
        <v>6152907.56173413</v>
      </c>
      <c r="G103" s="14"/>
      <c r="H103" s="14"/>
      <c r="I103" s="14"/>
      <c r="J103" s="14"/>
      <c r="K103" s="14"/>
      <c r="L103" s="14"/>
      <c r="R103" s="4">
        <v>7</v>
      </c>
      <c r="S103" s="14">
        <v>5564365.07923289</v>
      </c>
      <c r="T103" s="14">
        <v>6031112.10440076</v>
      </c>
      <c r="U103" s="14">
        <v>5685976.05130283</v>
      </c>
      <c r="V103" s="14">
        <v>6152907.56173413</v>
      </c>
      <c r="W103" s="14"/>
      <c r="X103" s="14"/>
      <c r="Y103" s="14"/>
      <c r="Z103" s="14"/>
      <c r="AA103" s="14"/>
      <c r="AB103" s="14"/>
    </row>
    <row r="104" spans="2:28">
      <c r="B104" s="4">
        <v>8</v>
      </c>
      <c r="C104" s="14">
        <v>5619172.99986673</v>
      </c>
      <c r="D104" s="14">
        <v>6082578.57356762</v>
      </c>
      <c r="E104" s="14">
        <v>5717288.78712716</v>
      </c>
      <c r="F104" s="14"/>
      <c r="G104" s="14"/>
      <c r="H104" s="14"/>
      <c r="I104" s="14"/>
      <c r="J104" s="14"/>
      <c r="K104" s="14"/>
      <c r="L104" s="14"/>
      <c r="R104" s="4">
        <v>8</v>
      </c>
      <c r="S104" s="14">
        <v>5619172.99986673</v>
      </c>
      <c r="T104" s="14">
        <v>6082578.57356762</v>
      </c>
      <c r="U104" s="14">
        <v>5717288.78712716</v>
      </c>
      <c r="V104" s="14"/>
      <c r="W104" s="14"/>
      <c r="X104" s="14"/>
      <c r="Y104" s="14"/>
      <c r="Z104" s="14"/>
      <c r="AA104" s="14"/>
      <c r="AB104" s="14"/>
    </row>
    <row r="105" spans="2:28">
      <c r="B105" s="4">
        <v>9</v>
      </c>
      <c r="C105" s="14">
        <v>5638294.21474459</v>
      </c>
      <c r="D105" s="14">
        <v>6089587.508995</v>
      </c>
      <c r="E105" s="14"/>
      <c r="F105" s="14"/>
      <c r="G105" s="14"/>
      <c r="H105" s="14"/>
      <c r="I105" s="14"/>
      <c r="J105" s="14"/>
      <c r="K105" s="14"/>
      <c r="L105" s="14"/>
      <c r="R105" s="4">
        <v>9</v>
      </c>
      <c r="S105" s="14">
        <v>5638294.21474459</v>
      </c>
      <c r="T105" s="14">
        <v>6089587.508995</v>
      </c>
      <c r="U105" s="14"/>
      <c r="V105" s="14"/>
      <c r="W105" s="14"/>
      <c r="X105" s="14"/>
      <c r="Y105" s="14"/>
      <c r="Z105" s="14"/>
      <c r="AA105" s="14"/>
      <c r="AB105" s="14"/>
    </row>
    <row r="106" ht="15.75" customHeight="1" spans="2:28">
      <c r="B106" s="4">
        <v>10</v>
      </c>
      <c r="C106" s="14">
        <v>5661057.09749155</v>
      </c>
      <c r="D106" s="14"/>
      <c r="E106" s="14"/>
      <c r="F106" s="14"/>
      <c r="G106" s="14"/>
      <c r="H106" s="14"/>
      <c r="I106" s="14"/>
      <c r="J106" s="14"/>
      <c r="K106" s="14"/>
      <c r="L106" s="14"/>
      <c r="R106" s="4">
        <v>10</v>
      </c>
      <c r="S106" s="14">
        <v>5661057.09749155</v>
      </c>
      <c r="T106" s="14"/>
      <c r="U106" s="14"/>
      <c r="V106" s="14"/>
      <c r="W106" s="14"/>
      <c r="X106" s="14"/>
      <c r="Y106" s="14"/>
      <c r="Z106" s="14"/>
      <c r="AA106" s="14"/>
      <c r="AB106" s="14"/>
    </row>
    <row r="108" ht="15" spans="3:19">
      <c r="C108" s="1" t="s">
        <v>41</v>
      </c>
      <c r="S108" s="1" t="s">
        <v>41</v>
      </c>
    </row>
    <row r="109" ht="14.75" spans="3:31">
      <c r="C109" s="22">
        <f t="shared" ref="C109:L109" si="46">C$7</f>
        <v>2007</v>
      </c>
      <c r="D109" s="22">
        <f t="shared" si="46"/>
        <v>2008</v>
      </c>
      <c r="E109" s="22">
        <f t="shared" si="46"/>
        <v>2009</v>
      </c>
      <c r="F109" s="22">
        <f t="shared" si="46"/>
        <v>2010</v>
      </c>
      <c r="G109" s="22">
        <f t="shared" si="46"/>
        <v>2011</v>
      </c>
      <c r="H109" s="22">
        <f t="shared" si="46"/>
        <v>2012</v>
      </c>
      <c r="I109" s="22">
        <f t="shared" si="46"/>
        <v>2013</v>
      </c>
      <c r="J109" s="22">
        <f t="shared" si="46"/>
        <v>2014</v>
      </c>
      <c r="K109" s="22">
        <f t="shared" si="46"/>
        <v>2015</v>
      </c>
      <c r="L109" s="22">
        <f t="shared" si="46"/>
        <v>2016</v>
      </c>
      <c r="M109" s="40"/>
      <c r="N109" s="40"/>
      <c r="O109" s="40"/>
      <c r="P109" s="41"/>
      <c r="S109" s="22">
        <f t="shared" ref="S109:AB109" si="47">S$7</f>
        <v>2007</v>
      </c>
      <c r="T109" s="22">
        <f t="shared" si="47"/>
        <v>2008</v>
      </c>
      <c r="U109" s="22">
        <f t="shared" si="47"/>
        <v>2009</v>
      </c>
      <c r="V109" s="22">
        <f t="shared" si="47"/>
        <v>2010</v>
      </c>
      <c r="W109" s="22">
        <f t="shared" si="47"/>
        <v>2011</v>
      </c>
      <c r="X109" s="22">
        <f t="shared" si="47"/>
        <v>2012</v>
      </c>
      <c r="Y109" s="22">
        <f t="shared" si="47"/>
        <v>2013</v>
      </c>
      <c r="Z109" s="22">
        <f t="shared" si="47"/>
        <v>2014</v>
      </c>
      <c r="AA109" s="22">
        <f t="shared" si="47"/>
        <v>2015</v>
      </c>
      <c r="AB109" s="22">
        <f t="shared" si="47"/>
        <v>2016</v>
      </c>
      <c r="AC109" s="40"/>
      <c r="AD109" s="40"/>
      <c r="AE109" s="40"/>
    </row>
    <row r="110" ht="14.75" spans="2:31">
      <c r="B110" s="23">
        <v>1</v>
      </c>
      <c r="C110" s="14">
        <f t="shared" ref="C110:L114" si="48">C14-C97</f>
        <v>2595451.154565</v>
      </c>
      <c r="D110" s="14">
        <f t="shared" si="48"/>
        <v>2380876.76375279</v>
      </c>
      <c r="E110" s="14">
        <f t="shared" si="48"/>
        <v>2298886.87326487</v>
      </c>
      <c r="F110" s="14">
        <f t="shared" si="48"/>
        <v>2181096.89826463</v>
      </c>
      <c r="G110" s="14">
        <f t="shared" si="48"/>
        <v>2672762.66207795</v>
      </c>
      <c r="H110" s="14">
        <f t="shared" si="48"/>
        <v>2879871.22078744</v>
      </c>
      <c r="I110" s="14">
        <f t="shared" si="48"/>
        <v>2757092.29114826</v>
      </c>
      <c r="J110" s="14">
        <f t="shared" si="48"/>
        <v>2627130.70286374</v>
      </c>
      <c r="K110" s="14">
        <f t="shared" si="48"/>
        <v>2671676.47915968</v>
      </c>
      <c r="L110" s="14">
        <f t="shared" si="48"/>
        <v>2916058.08380576</v>
      </c>
      <c r="M110" s="46"/>
      <c r="N110" s="46"/>
      <c r="O110" s="46"/>
      <c r="P110" s="47"/>
      <c r="R110" s="23">
        <v>1</v>
      </c>
      <c r="S110" s="14">
        <f t="shared" ref="S110:AB110" si="49">S14-S97</f>
        <v>2595451.154565</v>
      </c>
      <c r="T110" s="14">
        <f t="shared" si="49"/>
        <v>2380876.76375279</v>
      </c>
      <c r="U110" s="14">
        <f t="shared" si="49"/>
        <v>2298886.87326487</v>
      </c>
      <c r="V110" s="14">
        <f t="shared" si="49"/>
        <v>2181096.89826463</v>
      </c>
      <c r="W110" s="14">
        <f t="shared" si="49"/>
        <v>2672762.66207795</v>
      </c>
      <c r="X110" s="14">
        <f t="shared" si="49"/>
        <v>2879871.22078744</v>
      </c>
      <c r="Y110" s="14">
        <f t="shared" si="49"/>
        <v>2757092.29114826</v>
      </c>
      <c r="Z110" s="14">
        <f t="shared" si="49"/>
        <v>2627130.70286374</v>
      </c>
      <c r="AA110" s="14">
        <f t="shared" si="49"/>
        <v>2671676.47915968</v>
      </c>
      <c r="AB110" s="14">
        <f t="shared" si="49"/>
        <v>2916058.08380576</v>
      </c>
      <c r="AC110" s="46"/>
      <c r="AD110" s="46"/>
      <c r="AE110" s="46"/>
    </row>
    <row r="111" spans="2:31">
      <c r="B111" s="23">
        <v>2</v>
      </c>
      <c r="C111" s="14">
        <f t="shared" si="48"/>
        <v>1670011.06701586</v>
      </c>
      <c r="D111" s="14">
        <f t="shared" si="48"/>
        <v>1427503.73106564</v>
      </c>
      <c r="E111" s="14">
        <f t="shared" si="48"/>
        <v>1352247.56506585</v>
      </c>
      <c r="F111" s="14">
        <f t="shared" si="48"/>
        <v>1501601.46796152</v>
      </c>
      <c r="G111" s="14">
        <f t="shared" si="48"/>
        <v>1632748.39390285</v>
      </c>
      <c r="H111" s="14">
        <f t="shared" si="48"/>
        <v>1826796.59045123</v>
      </c>
      <c r="I111" s="14">
        <f t="shared" si="48"/>
        <v>1789076.9767519</v>
      </c>
      <c r="J111" s="14">
        <f t="shared" si="48"/>
        <v>1740348.83401275</v>
      </c>
      <c r="K111" s="14">
        <f t="shared" si="48"/>
        <v>1873573.20887702</v>
      </c>
      <c r="L111" s="14"/>
      <c r="M111" s="6"/>
      <c r="N111" s="6"/>
      <c r="O111" s="6"/>
      <c r="R111" s="23">
        <v>2</v>
      </c>
      <c r="S111" s="14">
        <f t="shared" ref="S111:AA111" si="50">S15-S98</f>
        <v>1670011.06701586</v>
      </c>
      <c r="T111" s="14">
        <f t="shared" si="50"/>
        <v>1427503.73106564</v>
      </c>
      <c r="U111" s="14">
        <f t="shared" si="50"/>
        <v>1352247.56506585</v>
      </c>
      <c r="V111" s="14">
        <f t="shared" si="50"/>
        <v>1501601.46796152</v>
      </c>
      <c r="W111" s="14">
        <f t="shared" si="50"/>
        <v>1632748.39390285</v>
      </c>
      <c r="X111" s="14">
        <f t="shared" si="50"/>
        <v>1826796.59045123</v>
      </c>
      <c r="Y111" s="14">
        <f t="shared" si="50"/>
        <v>1789076.9767519</v>
      </c>
      <c r="Z111" s="14">
        <f t="shared" si="50"/>
        <v>1740348.83401275</v>
      </c>
      <c r="AA111" s="14">
        <f t="shared" si="50"/>
        <v>1873573.20887702</v>
      </c>
      <c r="AB111" s="14"/>
      <c r="AC111" s="6"/>
      <c r="AD111" s="6"/>
      <c r="AE111" s="6"/>
    </row>
    <row r="112" spans="2:31">
      <c r="B112" s="23">
        <v>3</v>
      </c>
      <c r="C112" s="14">
        <f t="shared" si="48"/>
        <v>1152854.9048946</v>
      </c>
      <c r="D112" s="14">
        <f t="shared" si="48"/>
        <v>939340.032979481</v>
      </c>
      <c r="E112" s="14">
        <f t="shared" si="48"/>
        <v>956362.384273109</v>
      </c>
      <c r="F112" s="14">
        <f t="shared" si="48"/>
        <v>1014276.79017532</v>
      </c>
      <c r="G112" s="14">
        <f t="shared" si="48"/>
        <v>1228715.59992327</v>
      </c>
      <c r="H112" s="14">
        <f t="shared" si="48"/>
        <v>1297668.36424576</v>
      </c>
      <c r="I112" s="14">
        <f t="shared" si="48"/>
        <v>1244578.79188602</v>
      </c>
      <c r="J112" s="14">
        <f t="shared" si="48"/>
        <v>1248630.41346365</v>
      </c>
      <c r="K112" s="14"/>
      <c r="L112" s="14"/>
      <c r="M112" s="6"/>
      <c r="N112" s="6"/>
      <c r="O112" s="6"/>
      <c r="R112" s="23">
        <v>3</v>
      </c>
      <c r="S112" s="14">
        <f t="shared" ref="S112:Z112" si="51">S16-S99</f>
        <v>1152854.9048946</v>
      </c>
      <c r="T112" s="14">
        <f t="shared" si="51"/>
        <v>939340.032979481</v>
      </c>
      <c r="U112" s="14">
        <f t="shared" si="51"/>
        <v>956362.384273109</v>
      </c>
      <c r="V112" s="14">
        <f t="shared" si="51"/>
        <v>1014276.79017532</v>
      </c>
      <c r="W112" s="14">
        <f t="shared" si="51"/>
        <v>1228715.59992327</v>
      </c>
      <c r="X112" s="14">
        <f t="shared" si="51"/>
        <v>1297668.36424576</v>
      </c>
      <c r="Y112" s="14">
        <f t="shared" si="51"/>
        <v>1244578.79188602</v>
      </c>
      <c r="Z112" s="14">
        <f t="shared" si="51"/>
        <v>1248630.41346365</v>
      </c>
      <c r="AA112" s="14"/>
      <c r="AB112" s="14"/>
      <c r="AC112" s="6"/>
      <c r="AD112" s="6"/>
      <c r="AE112" s="6"/>
    </row>
    <row r="113" spans="2:31">
      <c r="B113" s="23">
        <v>4</v>
      </c>
      <c r="C113" s="14">
        <f t="shared" si="48"/>
        <v>724913.292098281</v>
      </c>
      <c r="D113" s="14">
        <f t="shared" si="48"/>
        <v>660563.163598276</v>
      </c>
      <c r="E113" s="14">
        <f t="shared" si="48"/>
        <v>609563.070327679</v>
      </c>
      <c r="F113" s="14">
        <f t="shared" si="48"/>
        <v>727015.865968595</v>
      </c>
      <c r="G113" s="14">
        <f t="shared" si="48"/>
        <v>863417.185436957</v>
      </c>
      <c r="H113" s="14">
        <f t="shared" si="48"/>
        <v>922985.335404664</v>
      </c>
      <c r="I113" s="14">
        <f t="shared" si="48"/>
        <v>914909.855405874</v>
      </c>
      <c r="J113" s="14"/>
      <c r="K113" s="14"/>
      <c r="L113" s="14"/>
      <c r="M113" s="6"/>
      <c r="N113" s="6"/>
      <c r="O113" s="6"/>
      <c r="R113" s="23">
        <v>4</v>
      </c>
      <c r="S113" s="14">
        <f t="shared" ref="S113:Y113" si="52">S17-S100</f>
        <v>724913.292098281</v>
      </c>
      <c r="T113" s="14">
        <f t="shared" si="52"/>
        <v>660563.163598276</v>
      </c>
      <c r="U113" s="14">
        <f t="shared" si="52"/>
        <v>609563.070327679</v>
      </c>
      <c r="V113" s="14">
        <f t="shared" si="52"/>
        <v>727015.865968595</v>
      </c>
      <c r="W113" s="14">
        <f t="shared" si="52"/>
        <v>863417.185436957</v>
      </c>
      <c r="X113" s="14">
        <f t="shared" si="52"/>
        <v>922985.335404664</v>
      </c>
      <c r="Y113" s="14">
        <f t="shared" si="52"/>
        <v>914909.855405874</v>
      </c>
      <c r="Z113" s="14"/>
      <c r="AA113" s="14"/>
      <c r="AB113" s="14"/>
      <c r="AC113" s="6"/>
      <c r="AD113" s="6"/>
      <c r="AE113" s="6"/>
    </row>
    <row r="114" spans="2:31">
      <c r="B114" s="23">
        <v>5</v>
      </c>
      <c r="C114" s="14">
        <f t="shared" si="48"/>
        <v>529460.177141484</v>
      </c>
      <c r="D114" s="14">
        <f t="shared" si="48"/>
        <v>489139.211208621</v>
      </c>
      <c r="E114" s="14">
        <f t="shared" si="48"/>
        <v>433350.391061116</v>
      </c>
      <c r="F114" s="14">
        <f t="shared" si="48"/>
        <v>534879.290955795</v>
      </c>
      <c r="G114" s="14">
        <f t="shared" si="48"/>
        <v>658535.771974909</v>
      </c>
      <c r="H114" s="14">
        <f t="shared" si="48"/>
        <v>715113.352660428</v>
      </c>
      <c r="I114" s="14"/>
      <c r="J114" s="14"/>
      <c r="K114" s="14"/>
      <c r="L114" s="14"/>
      <c r="M114" s="6"/>
      <c r="N114" s="6"/>
      <c r="O114" s="6"/>
      <c r="R114" s="23">
        <v>5</v>
      </c>
      <c r="S114" s="14">
        <f t="shared" ref="S114:X114" si="53">S18-S101</f>
        <v>529460.177141484</v>
      </c>
      <c r="T114" s="14">
        <f t="shared" si="53"/>
        <v>489139.211208621</v>
      </c>
      <c r="U114" s="14">
        <f t="shared" si="53"/>
        <v>433350.391061116</v>
      </c>
      <c r="V114" s="14">
        <f t="shared" si="53"/>
        <v>534879.290955795</v>
      </c>
      <c r="W114" s="14">
        <f t="shared" si="53"/>
        <v>658535.771974909</v>
      </c>
      <c r="X114" s="14">
        <f t="shared" si="53"/>
        <v>715113.352660428</v>
      </c>
      <c r="Y114" s="14"/>
      <c r="Z114" s="14"/>
      <c r="AA114" s="14"/>
      <c r="AB114" s="14"/>
      <c r="AC114" s="6"/>
      <c r="AD114" s="6"/>
      <c r="AE114" s="6"/>
    </row>
    <row r="115" spans="2:31">
      <c r="B115" s="23">
        <v>6</v>
      </c>
      <c r="C115" s="14">
        <f>C19-C102</f>
        <v>403547.841999698</v>
      </c>
      <c r="D115" s="14">
        <f>D19-D102</f>
        <v>347144.201839888</v>
      </c>
      <c r="E115" s="14">
        <f>E19-E102</f>
        <v>325002.873508126</v>
      </c>
      <c r="F115" s="14">
        <f>F19-F102</f>
        <v>433067.568961716</v>
      </c>
      <c r="G115" s="14">
        <f>G19-G102</f>
        <v>534651.686412955</v>
      </c>
      <c r="H115" s="14"/>
      <c r="I115" s="14"/>
      <c r="J115" s="14"/>
      <c r="K115" s="14"/>
      <c r="L115" s="14"/>
      <c r="M115" s="6"/>
      <c r="N115" s="6"/>
      <c r="O115" s="6"/>
      <c r="R115" s="23">
        <v>6</v>
      </c>
      <c r="S115" s="14">
        <f>S19-S102</f>
        <v>403547.841999698</v>
      </c>
      <c r="T115" s="14">
        <f>T19-T102</f>
        <v>347144.201839888</v>
      </c>
      <c r="U115" s="14">
        <f>U19-U102</f>
        <v>325002.873508126</v>
      </c>
      <c r="V115" s="14">
        <f>V19-V102</f>
        <v>433067.568961716</v>
      </c>
      <c r="W115" s="14">
        <f>W19-W102</f>
        <v>534651.686412955</v>
      </c>
      <c r="X115" s="14"/>
      <c r="Y115" s="14"/>
      <c r="Z115" s="14"/>
      <c r="AA115" s="14"/>
      <c r="AB115" s="14"/>
      <c r="AC115" s="6"/>
      <c r="AD115" s="6"/>
      <c r="AE115" s="6"/>
    </row>
    <row r="116" spans="2:31">
      <c r="B116" s="23">
        <v>7</v>
      </c>
      <c r="C116" s="14">
        <f>C20-C103</f>
        <v>260707.393288843</v>
      </c>
      <c r="D116" s="14">
        <f>D20-D103</f>
        <v>238434.665227767</v>
      </c>
      <c r="E116" s="14">
        <f>E20-E103</f>
        <v>284887.765291733</v>
      </c>
      <c r="F116" s="14">
        <f>F20-F103</f>
        <v>355812.450523983</v>
      </c>
      <c r="G116" s="14"/>
      <c r="H116" s="14"/>
      <c r="I116" s="14"/>
      <c r="J116" s="14"/>
      <c r="K116" s="14"/>
      <c r="L116" s="14"/>
      <c r="M116" s="6"/>
      <c r="N116" s="6"/>
      <c r="O116" s="6"/>
      <c r="R116" s="23">
        <v>7</v>
      </c>
      <c r="S116" s="14">
        <f>S20-S103</f>
        <v>260707.393288843</v>
      </c>
      <c r="T116" s="14">
        <f>T20-T103</f>
        <v>238434.665227767</v>
      </c>
      <c r="U116" s="14">
        <f>U20-U103</f>
        <v>284887.765291733</v>
      </c>
      <c r="V116" s="14">
        <f>V20-V103</f>
        <v>355812.450523983</v>
      </c>
      <c r="W116" s="14"/>
      <c r="X116" s="14"/>
      <c r="Y116" s="14"/>
      <c r="Z116" s="14"/>
      <c r="AA116" s="14"/>
      <c r="AB116" s="14"/>
      <c r="AC116" s="6"/>
      <c r="AD116" s="6"/>
      <c r="AE116" s="6"/>
    </row>
    <row r="117" spans="2:31">
      <c r="B117" s="23">
        <v>8</v>
      </c>
      <c r="C117" s="14">
        <f>C21-C104</f>
        <v>212772.625754837</v>
      </c>
      <c r="D117" s="14">
        <f>D21-D104</f>
        <v>223406.360414831</v>
      </c>
      <c r="E117" s="14">
        <f>E21-E104</f>
        <v>258406.935849554</v>
      </c>
      <c r="F117" s="14"/>
      <c r="G117" s="14"/>
      <c r="H117" s="14"/>
      <c r="I117" s="14"/>
      <c r="J117" s="14"/>
      <c r="K117" s="14"/>
      <c r="L117" s="14"/>
      <c r="M117" s="6"/>
      <c r="N117" s="6"/>
      <c r="O117" s="6"/>
      <c r="R117" s="23">
        <v>8</v>
      </c>
      <c r="S117" s="14">
        <f>S21-S104</f>
        <v>212772.625754837</v>
      </c>
      <c r="T117" s="14">
        <f>T21-T104</f>
        <v>223406.360414831</v>
      </c>
      <c r="U117" s="14">
        <f>U21-U104</f>
        <v>258406.935849554</v>
      </c>
      <c r="V117" s="14"/>
      <c r="W117" s="14"/>
      <c r="X117" s="14"/>
      <c r="Y117" s="14"/>
      <c r="Z117" s="14"/>
      <c r="AA117" s="14"/>
      <c r="AB117" s="14"/>
      <c r="AC117" s="6"/>
      <c r="AD117" s="6"/>
      <c r="AE117" s="6"/>
    </row>
    <row r="118" spans="2:31">
      <c r="B118" s="23">
        <v>9</v>
      </c>
      <c r="C118" s="14">
        <f>C22-C105</f>
        <v>193438.759031135</v>
      </c>
      <c r="D118" s="14">
        <f>D22-D105</f>
        <v>205902.962042964</v>
      </c>
      <c r="E118" s="14"/>
      <c r="F118" s="14"/>
      <c r="G118" s="14"/>
      <c r="H118" s="14"/>
      <c r="I118" s="14"/>
      <c r="J118" s="14"/>
      <c r="K118" s="14"/>
      <c r="L118" s="14"/>
      <c r="M118" s="6"/>
      <c r="N118" s="6"/>
      <c r="O118" s="6"/>
      <c r="R118" s="23">
        <v>9</v>
      </c>
      <c r="S118" s="14">
        <f>S22-S105</f>
        <v>193438.759031135</v>
      </c>
      <c r="T118" s="14">
        <f>T22-T105</f>
        <v>205902.962042964</v>
      </c>
      <c r="U118" s="14"/>
      <c r="V118" s="14"/>
      <c r="W118" s="14"/>
      <c r="X118" s="14"/>
      <c r="Y118" s="14"/>
      <c r="Z118" s="14"/>
      <c r="AA118" s="14"/>
      <c r="AB118" s="14"/>
      <c r="AC118" s="6"/>
      <c r="AD118" s="6"/>
      <c r="AE118" s="6"/>
    </row>
    <row r="119" spans="2:31">
      <c r="B119" s="23">
        <v>10</v>
      </c>
      <c r="C119" s="14">
        <f>C23-C106</f>
        <v>181675.602051155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6"/>
      <c r="N119" s="6"/>
      <c r="O119" s="6"/>
      <c r="R119" s="23">
        <v>10</v>
      </c>
      <c r="S119" s="14">
        <f>S23-S106</f>
        <v>181675.602051155</v>
      </c>
      <c r="T119" s="14"/>
      <c r="U119" s="14"/>
      <c r="V119" s="14"/>
      <c r="W119" s="14"/>
      <c r="X119" s="14"/>
      <c r="Y119" s="14"/>
      <c r="Z119" s="14"/>
      <c r="AA119" s="14"/>
      <c r="AB119" s="14"/>
      <c r="AC119" s="6"/>
      <c r="AD119" s="6"/>
      <c r="AE119" s="6"/>
    </row>
    <row r="120" spans="2:31">
      <c r="B120" s="23"/>
      <c r="C120" s="52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R120" s="23"/>
      <c r="S120" s="52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s="2" customFormat="1" ht="15" spans="3:27">
      <c r="C121" s="24" t="s">
        <v>42</v>
      </c>
      <c r="D121" s="25"/>
      <c r="E121" s="25"/>
      <c r="F121" s="25"/>
      <c r="G121" s="25"/>
      <c r="H121" s="25"/>
      <c r="I121" s="25"/>
      <c r="J121" s="25"/>
      <c r="K121" s="25"/>
      <c r="P121" s="39"/>
      <c r="S121" s="24" t="s">
        <v>42</v>
      </c>
      <c r="T121" s="25"/>
      <c r="U121" s="25"/>
      <c r="V121" s="25"/>
      <c r="W121" s="25"/>
      <c r="X121" s="25"/>
      <c r="Y121" s="25"/>
      <c r="Z121" s="25"/>
      <c r="AA121" s="25"/>
    </row>
    <row r="122" ht="14.75" spans="3:31">
      <c r="C122" s="22">
        <f t="shared" ref="C122:L122" si="54">C$7</f>
        <v>2007</v>
      </c>
      <c r="D122" s="22">
        <f t="shared" si="54"/>
        <v>2008</v>
      </c>
      <c r="E122" s="22">
        <f t="shared" si="54"/>
        <v>2009</v>
      </c>
      <c r="F122" s="22">
        <f t="shared" si="54"/>
        <v>2010</v>
      </c>
      <c r="G122" s="22">
        <f t="shared" si="54"/>
        <v>2011</v>
      </c>
      <c r="H122" s="22">
        <f t="shared" si="54"/>
        <v>2012</v>
      </c>
      <c r="I122" s="22">
        <f t="shared" si="54"/>
        <v>2013</v>
      </c>
      <c r="J122" s="22">
        <f t="shared" si="54"/>
        <v>2014</v>
      </c>
      <c r="K122" s="22">
        <f t="shared" si="54"/>
        <v>2015</v>
      </c>
      <c r="L122" s="22">
        <f t="shared" si="54"/>
        <v>2016</v>
      </c>
      <c r="M122" s="40"/>
      <c r="N122" s="40"/>
      <c r="O122" s="40"/>
      <c r="P122" s="41"/>
      <c r="S122" s="22">
        <f t="shared" ref="S122:AB122" si="55">S$7</f>
        <v>2007</v>
      </c>
      <c r="T122" s="22">
        <f t="shared" si="55"/>
        <v>2008</v>
      </c>
      <c r="U122" s="22">
        <f t="shared" si="55"/>
        <v>2009</v>
      </c>
      <c r="V122" s="22">
        <f t="shared" si="55"/>
        <v>2010</v>
      </c>
      <c r="W122" s="22">
        <f t="shared" si="55"/>
        <v>2011</v>
      </c>
      <c r="X122" s="22">
        <f t="shared" si="55"/>
        <v>2012</v>
      </c>
      <c r="Y122" s="22">
        <f t="shared" si="55"/>
        <v>2013</v>
      </c>
      <c r="Z122" s="22">
        <f t="shared" si="55"/>
        <v>2014</v>
      </c>
      <c r="AA122" s="22">
        <f t="shared" si="55"/>
        <v>2015</v>
      </c>
      <c r="AB122" s="22">
        <f t="shared" si="55"/>
        <v>2016</v>
      </c>
      <c r="AC122" s="40"/>
      <c r="AD122" s="40"/>
      <c r="AE122" s="40"/>
    </row>
    <row r="123" ht="14.75" spans="2:27">
      <c r="B123" s="4">
        <v>1</v>
      </c>
      <c r="C123" s="26"/>
      <c r="D123" s="26"/>
      <c r="E123" s="26"/>
      <c r="F123" s="26"/>
      <c r="G123" s="26"/>
      <c r="H123" s="26"/>
      <c r="I123" s="26"/>
      <c r="J123" s="26"/>
      <c r="K123" s="26"/>
      <c r="R123" s="4">
        <v>1</v>
      </c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2:27">
      <c r="B124" s="4">
        <v>2</v>
      </c>
      <c r="C124" s="26">
        <f t="shared" ref="C124:K127" si="56">C98/C97</f>
        <v>1.23907789730113</v>
      </c>
      <c r="D124" s="26">
        <f t="shared" si="56"/>
        <v>1.23131717664434</v>
      </c>
      <c r="E124" s="26">
        <f t="shared" si="56"/>
        <v>1.2438811946742</v>
      </c>
      <c r="F124" s="26">
        <f t="shared" si="56"/>
        <v>1.22730882811672</v>
      </c>
      <c r="G124" s="26">
        <f t="shared" si="56"/>
        <v>1.26080995383106</v>
      </c>
      <c r="H124" s="26">
        <f t="shared" si="56"/>
        <v>1.28245852069169</v>
      </c>
      <c r="I124" s="26">
        <f t="shared" si="56"/>
        <v>1.26435357497228</v>
      </c>
      <c r="J124" s="26">
        <f t="shared" si="56"/>
        <v>1.26138408907842</v>
      </c>
      <c r="K124" s="26">
        <f t="shared" si="56"/>
        <v>1.29384931052234</v>
      </c>
      <c r="R124" s="4">
        <v>2</v>
      </c>
      <c r="S124" s="26">
        <f t="shared" ref="S124:AA124" si="57">S98/S97</f>
        <v>1.23907789730113</v>
      </c>
      <c r="T124" s="26">
        <f t="shared" si="57"/>
        <v>1.23131717664434</v>
      </c>
      <c r="U124" s="26">
        <f t="shared" si="57"/>
        <v>1.2438811946742</v>
      </c>
      <c r="V124" s="26">
        <f t="shared" si="57"/>
        <v>1.22730882811672</v>
      </c>
      <c r="W124" s="26">
        <f t="shared" si="57"/>
        <v>1.26080995383106</v>
      </c>
      <c r="X124" s="26">
        <f t="shared" si="57"/>
        <v>1.28245852069169</v>
      </c>
      <c r="Y124" s="26">
        <f t="shared" si="57"/>
        <v>1.26435357497228</v>
      </c>
      <c r="Z124" s="26">
        <f t="shared" si="57"/>
        <v>1.26138408907842</v>
      </c>
      <c r="AA124" s="26">
        <f t="shared" si="57"/>
        <v>1.29384931052234</v>
      </c>
    </row>
    <row r="125" spans="2:27">
      <c r="B125" s="4">
        <v>3</v>
      </c>
      <c r="C125" s="26">
        <f t="shared" si="56"/>
        <v>1.08972402823989</v>
      </c>
      <c r="D125" s="26">
        <f t="shared" si="56"/>
        <v>1.09751009188744</v>
      </c>
      <c r="E125" s="26">
        <f t="shared" si="56"/>
        <v>1.07976541248429</v>
      </c>
      <c r="F125" s="26">
        <f t="shared" si="56"/>
        <v>1.09908466137449</v>
      </c>
      <c r="G125" s="26">
        <f t="shared" si="56"/>
        <v>1.10417998386027</v>
      </c>
      <c r="H125" s="26">
        <f t="shared" si="56"/>
        <v>1.10753901332091</v>
      </c>
      <c r="I125" s="26">
        <f t="shared" si="56"/>
        <v>1.11850228212367</v>
      </c>
      <c r="J125" s="26">
        <f t="shared" si="56"/>
        <v>1.11916015611187</v>
      </c>
      <c r="K125" s="26"/>
      <c r="R125" s="4">
        <v>3</v>
      </c>
      <c r="S125" s="26">
        <f t="shared" ref="S125:Z125" si="58">S99/S98</f>
        <v>1.08972402823989</v>
      </c>
      <c r="T125" s="26">
        <f t="shared" si="58"/>
        <v>1.09751009188744</v>
      </c>
      <c r="U125" s="26">
        <f t="shared" si="58"/>
        <v>1.07976541248429</v>
      </c>
      <c r="V125" s="26">
        <f t="shared" si="58"/>
        <v>1.09908466137449</v>
      </c>
      <c r="W125" s="26">
        <f t="shared" si="58"/>
        <v>1.10417998386027</v>
      </c>
      <c r="X125" s="26">
        <f t="shared" si="58"/>
        <v>1.10753901332091</v>
      </c>
      <c r="Y125" s="26">
        <f t="shared" si="58"/>
        <v>1.11850228212367</v>
      </c>
      <c r="Z125" s="26">
        <f t="shared" si="58"/>
        <v>1.11916015611187</v>
      </c>
      <c r="AA125" s="26"/>
    </row>
    <row r="126" spans="2:27">
      <c r="B126" s="4">
        <v>4</v>
      </c>
      <c r="C126" s="26">
        <f t="shared" si="56"/>
        <v>1.05345336657612</v>
      </c>
      <c r="D126" s="26">
        <f t="shared" si="56"/>
        <v>1.04597449859805</v>
      </c>
      <c r="E126" s="26">
        <f t="shared" si="56"/>
        <v>1.06275318589603</v>
      </c>
      <c r="F126" s="26">
        <f t="shared" si="56"/>
        <v>1.06332629112112</v>
      </c>
      <c r="G126" s="26">
        <f t="shared" si="56"/>
        <v>1.06200797918361</v>
      </c>
      <c r="H126" s="26">
        <f t="shared" si="56"/>
        <v>1.05924792009538</v>
      </c>
      <c r="I126" s="26">
        <f t="shared" si="56"/>
        <v>1.06397254725197</v>
      </c>
      <c r="J126" s="26"/>
      <c r="K126" s="26"/>
      <c r="R126" s="4">
        <v>4</v>
      </c>
      <c r="S126" s="26">
        <f t="shared" ref="S126:Y126" si="59">S100/S99</f>
        <v>1.05345336657612</v>
      </c>
      <c r="T126" s="26">
        <f t="shared" si="59"/>
        <v>1.04597449859805</v>
      </c>
      <c r="U126" s="26">
        <f t="shared" si="59"/>
        <v>1.06275318589603</v>
      </c>
      <c r="V126" s="26">
        <f t="shared" si="59"/>
        <v>1.06332629112112</v>
      </c>
      <c r="W126" s="26">
        <f t="shared" si="59"/>
        <v>1.06200797918361</v>
      </c>
      <c r="X126" s="26">
        <f t="shared" si="59"/>
        <v>1.05924792009538</v>
      </c>
      <c r="Y126" s="26">
        <f t="shared" si="59"/>
        <v>1.06397254725197</v>
      </c>
      <c r="Z126" s="26"/>
      <c r="AA126" s="26"/>
    </row>
    <row r="127" spans="2:27">
      <c r="B127" s="4">
        <v>5</v>
      </c>
      <c r="C127" s="26">
        <f t="shared" si="56"/>
        <v>1.02356651565528</v>
      </c>
      <c r="D127" s="26">
        <f t="shared" si="56"/>
        <v>1.02833703420233</v>
      </c>
      <c r="E127" s="26">
        <f t="shared" si="56"/>
        <v>1.03101525689658</v>
      </c>
      <c r="F127" s="26">
        <f t="shared" si="56"/>
        <v>1.02923953856358</v>
      </c>
      <c r="G127" s="26">
        <f t="shared" si="56"/>
        <v>1.03493477151233</v>
      </c>
      <c r="H127" s="26">
        <f t="shared" si="56"/>
        <v>1.0297671696712</v>
      </c>
      <c r="I127" s="26"/>
      <c r="J127" s="26"/>
      <c r="K127" s="26"/>
      <c r="R127" s="4">
        <v>5</v>
      </c>
      <c r="S127" s="26">
        <f t="shared" ref="S127:X127" si="60">S101/S100</f>
        <v>1.02356651565528</v>
      </c>
      <c r="T127" s="26">
        <f t="shared" si="60"/>
        <v>1.02833703420233</v>
      </c>
      <c r="U127" s="26">
        <f t="shared" si="60"/>
        <v>1.03101525689658</v>
      </c>
      <c r="V127" s="26">
        <f t="shared" si="60"/>
        <v>1.02923953856358</v>
      </c>
      <c r="W127" s="26">
        <f t="shared" si="60"/>
        <v>1.03493477151233</v>
      </c>
      <c r="X127" s="26">
        <f t="shared" si="60"/>
        <v>1.0297671696712</v>
      </c>
      <c r="Y127" s="26"/>
      <c r="Z127" s="26"/>
      <c r="AA127" s="26"/>
    </row>
    <row r="128" spans="2:27">
      <c r="B128" s="4">
        <v>6</v>
      </c>
      <c r="C128" s="26">
        <f>C102/C101</f>
        <v>1.01889290209081</v>
      </c>
      <c r="D128" s="26">
        <f>D102/D101</f>
        <v>1.01774163875311</v>
      </c>
      <c r="E128" s="26">
        <f>E102/E101</f>
        <v>1.02061910117833</v>
      </c>
      <c r="F128" s="26">
        <f>F102/F101</f>
        <v>1.0187119586172</v>
      </c>
      <c r="G128" s="26">
        <f>G102/G101</f>
        <v>1.01789320076365</v>
      </c>
      <c r="H128" s="26"/>
      <c r="I128" s="26"/>
      <c r="J128" s="26"/>
      <c r="K128" s="26"/>
      <c r="R128" s="4">
        <v>6</v>
      </c>
      <c r="S128" s="26">
        <f>S102/S101</f>
        <v>1.01889290209081</v>
      </c>
      <c r="T128" s="26">
        <f>T102/T101</f>
        <v>1.01774163875311</v>
      </c>
      <c r="U128" s="26">
        <f>U102/U101</f>
        <v>1.02061910117833</v>
      </c>
      <c r="V128" s="26">
        <f>V102/V101</f>
        <v>1.0187119586172</v>
      </c>
      <c r="W128" s="26">
        <f>W102/W101</f>
        <v>1.01789320076365</v>
      </c>
      <c r="X128" s="26"/>
      <c r="Y128" s="26"/>
      <c r="Z128" s="26"/>
      <c r="AA128" s="26"/>
    </row>
    <row r="129" spans="2:27">
      <c r="B129" s="4">
        <v>7</v>
      </c>
      <c r="C129" s="26">
        <f>C103/C102</f>
        <v>1.01358857288224</v>
      </c>
      <c r="D129" s="26">
        <f>D103/D102</f>
        <v>1.01600684301967</v>
      </c>
      <c r="E129" s="26">
        <f>E103/E102</f>
        <v>1.00769157598978</v>
      </c>
      <c r="F129" s="26">
        <f>F103/F102</f>
        <v>1.01455796199879</v>
      </c>
      <c r="G129" s="26"/>
      <c r="H129" s="26"/>
      <c r="I129" s="26"/>
      <c r="J129" s="26"/>
      <c r="K129" s="26"/>
      <c r="R129" s="4">
        <v>7</v>
      </c>
      <c r="S129" s="26">
        <f>S103/S102</f>
        <v>1.01358857288224</v>
      </c>
      <c r="T129" s="26">
        <f>T103/T102</f>
        <v>1.01600684301967</v>
      </c>
      <c r="U129" s="26">
        <f>U103/U102</f>
        <v>1.00769157598978</v>
      </c>
      <c r="V129" s="26">
        <f>V103/V102</f>
        <v>1.01455796199879</v>
      </c>
      <c r="W129" s="26"/>
      <c r="X129" s="26"/>
      <c r="Y129" s="26"/>
      <c r="Z129" s="26"/>
      <c r="AA129" s="26"/>
    </row>
    <row r="130" spans="2:27">
      <c r="B130" s="4">
        <v>8</v>
      </c>
      <c r="C130" s="26">
        <f>C104/C103</f>
        <v>1.00984980673507</v>
      </c>
      <c r="D130" s="26">
        <f>D104/D103</f>
        <v>1.00853349569299</v>
      </c>
      <c r="E130" s="26">
        <f>E104/E103</f>
        <v>1.00550701155647</v>
      </c>
      <c r="F130" s="26"/>
      <c r="G130" s="26"/>
      <c r="H130" s="26"/>
      <c r="I130" s="26"/>
      <c r="J130" s="26"/>
      <c r="K130" s="26"/>
      <c r="R130" s="4">
        <v>8</v>
      </c>
      <c r="S130" s="26">
        <f>S104/S103</f>
        <v>1.00984980673507</v>
      </c>
      <c r="T130" s="26">
        <f>T104/T103</f>
        <v>1.00853349569299</v>
      </c>
      <c r="U130" s="26">
        <f>U104/U103</f>
        <v>1.00550701155647</v>
      </c>
      <c r="V130" s="26"/>
      <c r="W130" s="26"/>
      <c r="X130" s="26"/>
      <c r="Y130" s="26"/>
      <c r="Z130" s="26"/>
      <c r="AA130" s="26"/>
    </row>
    <row r="131" spans="2:27">
      <c r="B131" s="4">
        <v>9</v>
      </c>
      <c r="C131" s="26">
        <f>C105/C104</f>
        <v>1.00340285214182</v>
      </c>
      <c r="D131" s="26">
        <f>D105/D104</f>
        <v>1.00115229673445</v>
      </c>
      <c r="E131" s="26"/>
      <c r="F131" s="26"/>
      <c r="G131" s="26"/>
      <c r="H131" s="26"/>
      <c r="I131" s="26"/>
      <c r="J131" s="26"/>
      <c r="K131" s="26"/>
      <c r="R131" s="4">
        <v>9</v>
      </c>
      <c r="S131" s="26">
        <f>S105/S104</f>
        <v>1.00340285214182</v>
      </c>
      <c r="T131" s="26">
        <f>T105/T104</f>
        <v>1.00115229673445</v>
      </c>
      <c r="U131" s="26"/>
      <c r="V131" s="26"/>
      <c r="W131" s="26"/>
      <c r="X131" s="26"/>
      <c r="Y131" s="26"/>
      <c r="Z131" s="26"/>
      <c r="AA131" s="26"/>
    </row>
    <row r="132" spans="2:27">
      <c r="B132" s="4">
        <v>10</v>
      </c>
      <c r="C132" s="26">
        <f>C106/C105</f>
        <v>1.00403719314388</v>
      </c>
      <c r="D132" s="27"/>
      <c r="E132" s="27"/>
      <c r="F132" s="27"/>
      <c r="G132" s="27"/>
      <c r="H132" s="27"/>
      <c r="I132" s="27"/>
      <c r="J132" s="27"/>
      <c r="K132" s="27"/>
      <c r="R132" s="4">
        <v>10</v>
      </c>
      <c r="S132" s="26">
        <f>S106/S105</f>
        <v>1.00403719314388</v>
      </c>
      <c r="T132" s="27"/>
      <c r="U132" s="27"/>
      <c r="V132" s="27"/>
      <c r="W132" s="27"/>
      <c r="X132" s="27"/>
      <c r="Y132" s="27"/>
      <c r="Z132" s="27"/>
      <c r="AA132" s="27"/>
    </row>
    <row r="133" spans="2:27">
      <c r="B133" s="55"/>
      <c r="C133" s="56"/>
      <c r="D133" s="56"/>
      <c r="E133" s="56"/>
      <c r="F133" s="56"/>
      <c r="G133" s="56"/>
      <c r="H133" s="56"/>
      <c r="I133" s="56"/>
      <c r="J133" s="56"/>
      <c r="K133" s="56"/>
      <c r="R133" s="55"/>
      <c r="S133" s="56"/>
      <c r="T133" s="56"/>
      <c r="U133" s="56"/>
      <c r="V133" s="56"/>
      <c r="W133" s="56"/>
      <c r="X133" s="56"/>
      <c r="Y133" s="56"/>
      <c r="Z133" s="56"/>
      <c r="AA133" s="56"/>
    </row>
    <row r="134" ht="15" spans="3:19">
      <c r="C134" s="1" t="s">
        <v>43</v>
      </c>
      <c r="S134" s="1" t="s">
        <v>43</v>
      </c>
    </row>
    <row r="135" ht="14.75" spans="3:31">
      <c r="C135" s="22">
        <f t="shared" ref="C135:L135" si="61">C$7</f>
        <v>2007</v>
      </c>
      <c r="D135" s="22">
        <f t="shared" si="61"/>
        <v>2008</v>
      </c>
      <c r="E135" s="22">
        <f t="shared" si="61"/>
        <v>2009</v>
      </c>
      <c r="F135" s="22">
        <f t="shared" si="61"/>
        <v>2010</v>
      </c>
      <c r="G135" s="22">
        <f t="shared" si="61"/>
        <v>2011</v>
      </c>
      <c r="H135" s="22">
        <f t="shared" si="61"/>
        <v>2012</v>
      </c>
      <c r="I135" s="22">
        <f t="shared" si="61"/>
        <v>2013</v>
      </c>
      <c r="J135" s="22">
        <f t="shared" si="61"/>
        <v>2014</v>
      </c>
      <c r="K135" s="22">
        <f t="shared" si="61"/>
        <v>2015</v>
      </c>
      <c r="L135" s="22">
        <f t="shared" si="61"/>
        <v>2016</v>
      </c>
      <c r="M135" s="40"/>
      <c r="N135" s="40"/>
      <c r="O135" s="40"/>
      <c r="P135" s="41"/>
      <c r="S135" s="22">
        <f t="shared" ref="S135:AB135" si="62">S$7</f>
        <v>2007</v>
      </c>
      <c r="T135" s="22">
        <f t="shared" si="62"/>
        <v>2008</v>
      </c>
      <c r="U135" s="22">
        <f t="shared" si="62"/>
        <v>2009</v>
      </c>
      <c r="V135" s="22">
        <f t="shared" si="62"/>
        <v>2010</v>
      </c>
      <c r="W135" s="22">
        <f t="shared" si="62"/>
        <v>2011</v>
      </c>
      <c r="X135" s="22">
        <f t="shared" si="62"/>
        <v>2012</v>
      </c>
      <c r="Y135" s="22">
        <f t="shared" si="62"/>
        <v>2013</v>
      </c>
      <c r="Z135" s="22">
        <f t="shared" si="62"/>
        <v>2014</v>
      </c>
      <c r="AA135" s="22">
        <f t="shared" si="62"/>
        <v>2015</v>
      </c>
      <c r="AB135" s="22">
        <f t="shared" si="62"/>
        <v>2016</v>
      </c>
      <c r="AC135" s="40"/>
      <c r="AD135" s="40"/>
      <c r="AE135" s="40"/>
    </row>
    <row r="136" ht="14.75" spans="2:31">
      <c r="B136" s="4">
        <v>1</v>
      </c>
      <c r="C136" s="50">
        <f t="shared" ref="C136:L140" si="63">C97/C14</f>
        <v>0.587768978833023</v>
      </c>
      <c r="D136" s="50">
        <f t="shared" si="63"/>
        <v>0.627609693544133</v>
      </c>
      <c r="E136" s="50">
        <f t="shared" si="63"/>
        <v>0.620370011500411</v>
      </c>
      <c r="F136" s="50">
        <f t="shared" si="63"/>
        <v>0.648985084205894</v>
      </c>
      <c r="G136" s="50">
        <f t="shared" si="63"/>
        <v>0.610172509299766</v>
      </c>
      <c r="H136" s="50">
        <f t="shared" si="63"/>
        <v>0.569360247786941</v>
      </c>
      <c r="I136" s="50">
        <f t="shared" si="63"/>
        <v>0.54640049940647</v>
      </c>
      <c r="J136" s="50">
        <f t="shared" si="63"/>
        <v>0.564198685342257</v>
      </c>
      <c r="K136" s="50">
        <f t="shared" si="63"/>
        <v>0.559388514358735</v>
      </c>
      <c r="L136" s="50">
        <f t="shared" si="63"/>
        <v>0.542887566668873</v>
      </c>
      <c r="M136" s="50"/>
      <c r="N136" s="50"/>
      <c r="O136" s="50"/>
      <c r="P136" s="54"/>
      <c r="R136" s="4">
        <v>1</v>
      </c>
      <c r="S136" s="50">
        <f t="shared" ref="S136:AB136" si="64">S97/S14</f>
        <v>0.587768978833023</v>
      </c>
      <c r="T136" s="50">
        <f t="shared" si="64"/>
        <v>0.627609693544133</v>
      </c>
      <c r="U136" s="50">
        <f t="shared" si="64"/>
        <v>0.620370011500411</v>
      </c>
      <c r="V136" s="50">
        <f t="shared" si="64"/>
        <v>0.648985084205894</v>
      </c>
      <c r="W136" s="50">
        <f t="shared" si="64"/>
        <v>0.610172509299766</v>
      </c>
      <c r="X136" s="50">
        <f t="shared" si="64"/>
        <v>0.569360247786941</v>
      </c>
      <c r="Y136" s="50">
        <f t="shared" si="64"/>
        <v>0.54640049940647</v>
      </c>
      <c r="Z136" s="50">
        <f t="shared" si="64"/>
        <v>0.564198685342257</v>
      </c>
      <c r="AA136" s="50">
        <f t="shared" si="64"/>
        <v>0.559388514358735</v>
      </c>
      <c r="AB136" s="50">
        <f t="shared" si="64"/>
        <v>0.542887566668873</v>
      </c>
      <c r="AC136" s="50"/>
      <c r="AD136" s="50"/>
      <c r="AE136" s="50"/>
    </row>
    <row r="137" spans="2:27">
      <c r="B137" s="4">
        <v>2</v>
      </c>
      <c r="C137" s="50">
        <f t="shared" si="63"/>
        <v>0.733029470327514</v>
      </c>
      <c r="D137" s="50">
        <f t="shared" si="63"/>
        <v>0.775842734533346</v>
      </c>
      <c r="E137" s="50">
        <f t="shared" si="63"/>
        <v>0.775566187021729</v>
      </c>
      <c r="F137" s="50">
        <f t="shared" si="63"/>
        <v>0.767223711846813</v>
      </c>
      <c r="G137" s="50">
        <f t="shared" si="63"/>
        <v>0.763621815352825</v>
      </c>
      <c r="H137" s="50">
        <f t="shared" si="63"/>
        <v>0.727743112105123</v>
      </c>
      <c r="I137" s="50">
        <f t="shared" si="63"/>
        <v>0.701232815848453</v>
      </c>
      <c r="J137" s="50">
        <f t="shared" si="63"/>
        <v>0.711408850474987</v>
      </c>
      <c r="K137" s="50">
        <f t="shared" si="63"/>
        <v>0.700810682067649</v>
      </c>
      <c r="R137" s="4">
        <v>2</v>
      </c>
      <c r="S137" s="50">
        <f t="shared" ref="S137:AA137" si="65">S98/S15</f>
        <v>0.733029470327514</v>
      </c>
      <c r="T137" s="50">
        <f t="shared" si="65"/>
        <v>0.775842734533346</v>
      </c>
      <c r="U137" s="50">
        <f t="shared" si="65"/>
        <v>0.775566187021729</v>
      </c>
      <c r="V137" s="50">
        <f t="shared" si="65"/>
        <v>0.767223711846813</v>
      </c>
      <c r="W137" s="50">
        <f t="shared" si="65"/>
        <v>0.763621815352825</v>
      </c>
      <c r="X137" s="50">
        <f t="shared" si="65"/>
        <v>0.727743112105123</v>
      </c>
      <c r="Y137" s="50">
        <f t="shared" si="65"/>
        <v>0.701232815848453</v>
      </c>
      <c r="Z137" s="50">
        <f t="shared" si="65"/>
        <v>0.711408850474987</v>
      </c>
      <c r="AA137" s="50">
        <f t="shared" si="65"/>
        <v>0.700810682067649</v>
      </c>
    </row>
    <row r="138" spans="2:26">
      <c r="B138" s="4">
        <v>3</v>
      </c>
      <c r="C138" s="50">
        <f t="shared" si="63"/>
        <v>0.812534107572902</v>
      </c>
      <c r="D138" s="50">
        <f t="shared" si="63"/>
        <v>0.852349798949923</v>
      </c>
      <c r="E138" s="50">
        <f t="shared" si="63"/>
        <v>0.840659426897042</v>
      </c>
      <c r="F138" s="50">
        <f t="shared" si="63"/>
        <v>0.842842898510065</v>
      </c>
      <c r="G138" s="50">
        <f t="shared" si="63"/>
        <v>0.825784089882996</v>
      </c>
      <c r="H138" s="50">
        <f t="shared" si="63"/>
        <v>0.806486105492699</v>
      </c>
      <c r="I138" s="50">
        <f t="shared" si="63"/>
        <v>0.790520970929848</v>
      </c>
      <c r="J138" s="50">
        <f t="shared" si="63"/>
        <v>0.793614681497094</v>
      </c>
      <c r="R138" s="4">
        <v>3</v>
      </c>
      <c r="S138" s="50">
        <f t="shared" ref="S138:Z138" si="66">S99/S16</f>
        <v>0.812534107572902</v>
      </c>
      <c r="T138" s="50">
        <f t="shared" si="66"/>
        <v>0.852349798949923</v>
      </c>
      <c r="U138" s="50">
        <f t="shared" si="66"/>
        <v>0.840659426897042</v>
      </c>
      <c r="V138" s="50">
        <f t="shared" si="66"/>
        <v>0.842842898510065</v>
      </c>
      <c r="W138" s="50">
        <f t="shared" si="66"/>
        <v>0.825784089882996</v>
      </c>
      <c r="X138" s="50">
        <f t="shared" si="66"/>
        <v>0.806486105492699</v>
      </c>
      <c r="Y138" s="50">
        <f t="shared" si="66"/>
        <v>0.790520970929848</v>
      </c>
      <c r="Z138" s="50">
        <f t="shared" si="66"/>
        <v>0.793614681497094</v>
      </c>
    </row>
    <row r="139" spans="2:25">
      <c r="B139" s="4">
        <v>4</v>
      </c>
      <c r="C139" s="50">
        <f t="shared" si="63"/>
        <v>0.878955846242193</v>
      </c>
      <c r="D139" s="50">
        <f t="shared" si="63"/>
        <v>0.895686045136067</v>
      </c>
      <c r="E139" s="50">
        <f t="shared" si="63"/>
        <v>0.89792696090841</v>
      </c>
      <c r="F139" s="50">
        <f t="shared" si="63"/>
        <v>0.888342324654508</v>
      </c>
      <c r="G139" s="50">
        <f t="shared" si="63"/>
        <v>0.877506465903946</v>
      </c>
      <c r="H139" s="50">
        <f t="shared" si="63"/>
        <v>0.861237625605366</v>
      </c>
      <c r="I139" s="50">
        <f t="shared" si="63"/>
        <v>0.845247841720522</v>
      </c>
      <c r="R139" s="4">
        <v>4</v>
      </c>
      <c r="S139" s="50">
        <f t="shared" ref="S139:Y139" si="67">S100/S17</f>
        <v>0.878955846242193</v>
      </c>
      <c r="T139" s="50">
        <f t="shared" si="67"/>
        <v>0.895686045136067</v>
      </c>
      <c r="U139" s="50">
        <f t="shared" si="67"/>
        <v>0.89792696090841</v>
      </c>
      <c r="V139" s="50">
        <f t="shared" si="67"/>
        <v>0.888342324654508</v>
      </c>
      <c r="W139" s="50">
        <f t="shared" si="67"/>
        <v>0.877506465903946</v>
      </c>
      <c r="X139" s="50">
        <f t="shared" si="67"/>
        <v>0.861237625605366</v>
      </c>
      <c r="Y139" s="50">
        <f t="shared" si="67"/>
        <v>0.845247841720522</v>
      </c>
    </row>
    <row r="140" spans="2:24">
      <c r="B140" s="4">
        <v>5</v>
      </c>
      <c r="C140" s="50">
        <f t="shared" si="63"/>
        <v>0.910525357498721</v>
      </c>
      <c r="D140" s="50">
        <f t="shared" si="63"/>
        <v>0.922626017447925</v>
      </c>
      <c r="E140" s="50">
        <f t="shared" si="63"/>
        <v>0.927313762006838</v>
      </c>
      <c r="F140" s="50">
        <f t="shared" si="63"/>
        <v>0.917559973794606</v>
      </c>
      <c r="G140" s="50">
        <f t="shared" si="63"/>
        <v>0.906721324034973</v>
      </c>
      <c r="H140" s="50">
        <f t="shared" si="63"/>
        <v>0.891882184771795</v>
      </c>
      <c r="R140" s="4">
        <v>5</v>
      </c>
      <c r="S140" s="50">
        <f t="shared" ref="S140:X140" si="68">S101/S18</f>
        <v>0.910525357498721</v>
      </c>
      <c r="T140" s="50">
        <f t="shared" si="68"/>
        <v>0.922626017447925</v>
      </c>
      <c r="U140" s="50">
        <f t="shared" si="68"/>
        <v>0.927313762006838</v>
      </c>
      <c r="V140" s="50">
        <f t="shared" si="68"/>
        <v>0.917559973794606</v>
      </c>
      <c r="W140" s="50">
        <f t="shared" si="68"/>
        <v>0.906721324034973</v>
      </c>
      <c r="X140" s="50">
        <f t="shared" si="68"/>
        <v>0.891882184771795</v>
      </c>
    </row>
    <row r="141" spans="2:28">
      <c r="B141" s="4">
        <v>6</v>
      </c>
      <c r="C141" s="50">
        <f>C102/C19</f>
        <v>0.931524472363462</v>
      </c>
      <c r="D141" s="50">
        <f>D102/D19</f>
        <v>0.944750749247743</v>
      </c>
      <c r="E141" s="50">
        <f>E102/E19</f>
        <v>0.945538568664008</v>
      </c>
      <c r="F141" s="50">
        <f>F102/F19</f>
        <v>0.933350499466834</v>
      </c>
      <c r="G141" s="50">
        <f>G102/G19</f>
        <v>0.924168594408224</v>
      </c>
      <c r="L141" s="4" t="s">
        <v>18</v>
      </c>
      <c r="R141" s="4">
        <v>6</v>
      </c>
      <c r="S141" s="50">
        <f>S102/S19</f>
        <v>0.931524472363462</v>
      </c>
      <c r="T141" s="50">
        <f>T102/T19</f>
        <v>0.944750749247743</v>
      </c>
      <c r="U141" s="50">
        <f>U102/U19</f>
        <v>0.945538568664008</v>
      </c>
      <c r="V141" s="50">
        <f>V102/V19</f>
        <v>0.933350499466834</v>
      </c>
      <c r="W141" s="50">
        <f>W102/W19</f>
        <v>0.924168594408224</v>
      </c>
      <c r="AB141" s="4" t="s">
        <v>18</v>
      </c>
    </row>
    <row r="142" spans="2:22">
      <c r="B142" s="4">
        <v>7</v>
      </c>
      <c r="C142" s="50">
        <f>C103/C20</f>
        <v>0.955243922797757</v>
      </c>
      <c r="D142" s="50">
        <f>D103/D20</f>
        <v>0.961969393643762</v>
      </c>
      <c r="E142" s="50">
        <f>E103/E20</f>
        <v>0.952287010047029</v>
      </c>
      <c r="F142" s="50">
        <f>F103/F20</f>
        <v>0.945332961034755</v>
      </c>
      <c r="R142" s="4">
        <v>7</v>
      </c>
      <c r="S142" s="50">
        <f>S103/S20</f>
        <v>0.955243922797757</v>
      </c>
      <c r="T142" s="50">
        <f>T103/T20</f>
        <v>0.961969393643762</v>
      </c>
      <c r="U142" s="50">
        <f>U103/U20</f>
        <v>0.952287010047029</v>
      </c>
      <c r="V142" s="50">
        <f>V103/V20</f>
        <v>0.945332961034755</v>
      </c>
    </row>
    <row r="143" spans="2:21">
      <c r="B143" s="4">
        <v>8</v>
      </c>
      <c r="C143" s="50">
        <f>C104/C21</f>
        <v>0.96351601345183</v>
      </c>
      <c r="D143" s="50">
        <f>D104/D21</f>
        <v>0.964572328866358</v>
      </c>
      <c r="E143" s="50">
        <f>E104/E21</f>
        <v>0.956757012433553</v>
      </c>
      <c r="R143" s="4">
        <v>8</v>
      </c>
      <c r="S143" s="50">
        <f>S104/S21</f>
        <v>0.96351601345183</v>
      </c>
      <c r="T143" s="50">
        <f>T104/T21</f>
        <v>0.964572328866358</v>
      </c>
      <c r="U143" s="50">
        <f>U104/U21</f>
        <v>0.956757012433553</v>
      </c>
    </row>
    <row r="144" spans="2:20">
      <c r="B144" s="4">
        <v>9</v>
      </c>
      <c r="C144" s="50">
        <f>C105/C22</f>
        <v>0.966829969770393</v>
      </c>
      <c r="D144" s="50">
        <f>D105/D22</f>
        <v>0.967293578953029</v>
      </c>
      <c r="R144" s="4">
        <v>9</v>
      </c>
      <c r="S144" s="50">
        <f>S105/S22</f>
        <v>0.966829969770393</v>
      </c>
      <c r="T144" s="50">
        <f>T105/T22</f>
        <v>0.967293578953029</v>
      </c>
    </row>
    <row r="145" spans="2:19">
      <c r="B145" s="4">
        <v>10</v>
      </c>
      <c r="C145" s="50">
        <f>C106/C23</f>
        <v>0.968905713919554</v>
      </c>
      <c r="R145" s="4">
        <v>10</v>
      </c>
      <c r="S145" s="50">
        <f>S106/S23</f>
        <v>0.968905713919554</v>
      </c>
    </row>
    <row r="147" ht="15" spans="3:19">
      <c r="C147" s="1" t="s">
        <v>44</v>
      </c>
      <c r="S147" s="1" t="s">
        <v>44</v>
      </c>
    </row>
    <row r="148" ht="14.75" spans="3:31">
      <c r="C148" s="22">
        <f t="shared" ref="C148:L148" si="69">C$7</f>
        <v>2007</v>
      </c>
      <c r="D148" s="22">
        <f t="shared" si="69"/>
        <v>2008</v>
      </c>
      <c r="E148" s="22">
        <f t="shared" si="69"/>
        <v>2009</v>
      </c>
      <c r="F148" s="22">
        <f t="shared" si="69"/>
        <v>2010</v>
      </c>
      <c r="G148" s="22">
        <f t="shared" si="69"/>
        <v>2011</v>
      </c>
      <c r="H148" s="22">
        <f t="shared" si="69"/>
        <v>2012</v>
      </c>
      <c r="I148" s="22">
        <f t="shared" si="69"/>
        <v>2013</v>
      </c>
      <c r="J148" s="22">
        <f t="shared" si="69"/>
        <v>2014</v>
      </c>
      <c r="K148" s="22">
        <f t="shared" si="69"/>
        <v>2015</v>
      </c>
      <c r="L148" s="22">
        <f t="shared" si="69"/>
        <v>2016</v>
      </c>
      <c r="M148" s="40"/>
      <c r="N148" s="40"/>
      <c r="O148" s="40"/>
      <c r="P148" s="41"/>
      <c r="S148" s="22">
        <f t="shared" ref="S148:AB148" si="70">S$7</f>
        <v>2007</v>
      </c>
      <c r="T148" s="22">
        <f t="shared" si="70"/>
        <v>2008</v>
      </c>
      <c r="U148" s="22">
        <f t="shared" si="70"/>
        <v>2009</v>
      </c>
      <c r="V148" s="22">
        <f t="shared" si="70"/>
        <v>2010</v>
      </c>
      <c r="W148" s="22">
        <f t="shared" si="70"/>
        <v>2011</v>
      </c>
      <c r="X148" s="22">
        <f t="shared" si="70"/>
        <v>2012</v>
      </c>
      <c r="Y148" s="22">
        <f t="shared" si="70"/>
        <v>2013</v>
      </c>
      <c r="Z148" s="22">
        <f t="shared" si="70"/>
        <v>2014</v>
      </c>
      <c r="AA148" s="22">
        <f t="shared" si="70"/>
        <v>2015</v>
      </c>
      <c r="AB148" s="22">
        <f t="shared" si="70"/>
        <v>2016</v>
      </c>
      <c r="AC148" s="40"/>
      <c r="AD148" s="40"/>
      <c r="AE148" s="40"/>
    </row>
    <row r="149" ht="14.75" spans="2:31">
      <c r="B149" s="4">
        <v>1</v>
      </c>
      <c r="C149" s="50">
        <f t="shared" ref="C149:L153" si="71">1-C136</f>
        <v>0.412231021166977</v>
      </c>
      <c r="D149" s="50">
        <f t="shared" si="71"/>
        <v>0.372390306455867</v>
      </c>
      <c r="E149" s="50">
        <f t="shared" si="71"/>
        <v>0.379629988499589</v>
      </c>
      <c r="F149" s="50">
        <f t="shared" si="71"/>
        <v>0.351014915794106</v>
      </c>
      <c r="G149" s="50">
        <f t="shared" si="71"/>
        <v>0.389827490700234</v>
      </c>
      <c r="H149" s="50">
        <f t="shared" si="71"/>
        <v>0.430639752213059</v>
      </c>
      <c r="I149" s="50">
        <f t="shared" si="71"/>
        <v>0.45359950059353</v>
      </c>
      <c r="J149" s="50">
        <f t="shared" si="71"/>
        <v>0.435801314657743</v>
      </c>
      <c r="K149" s="50">
        <f t="shared" si="71"/>
        <v>0.440611485641265</v>
      </c>
      <c r="L149" s="50">
        <f t="shared" si="71"/>
        <v>0.457112433331127</v>
      </c>
      <c r="M149" s="50"/>
      <c r="N149" s="50"/>
      <c r="O149" s="50"/>
      <c r="P149" s="54"/>
      <c r="R149" s="4">
        <v>1</v>
      </c>
      <c r="S149" s="50">
        <f t="shared" ref="S149:AB149" si="72">1-S136</f>
        <v>0.412231021166977</v>
      </c>
      <c r="T149" s="50">
        <f t="shared" si="72"/>
        <v>0.372390306455867</v>
      </c>
      <c r="U149" s="50">
        <f t="shared" si="72"/>
        <v>0.379629988499589</v>
      </c>
      <c r="V149" s="50">
        <f t="shared" si="72"/>
        <v>0.351014915794106</v>
      </c>
      <c r="W149" s="50">
        <f t="shared" si="72"/>
        <v>0.389827490700234</v>
      </c>
      <c r="X149" s="50">
        <f t="shared" si="72"/>
        <v>0.430639752213059</v>
      </c>
      <c r="Y149" s="50">
        <f t="shared" si="72"/>
        <v>0.45359950059353</v>
      </c>
      <c r="Z149" s="50">
        <f t="shared" si="72"/>
        <v>0.435801314657743</v>
      </c>
      <c r="AA149" s="50">
        <f t="shared" si="72"/>
        <v>0.440611485641265</v>
      </c>
      <c r="AB149" s="50">
        <f t="shared" si="72"/>
        <v>0.457112433331127</v>
      </c>
      <c r="AC149" s="50"/>
      <c r="AD149" s="50"/>
      <c r="AE149" s="50"/>
    </row>
    <row r="150" spans="2:27">
      <c r="B150" s="4">
        <v>2</v>
      </c>
      <c r="C150" s="50">
        <f t="shared" si="71"/>
        <v>0.266970529672486</v>
      </c>
      <c r="D150" s="50">
        <f t="shared" si="71"/>
        <v>0.224157265466654</v>
      </c>
      <c r="E150" s="50">
        <f t="shared" si="71"/>
        <v>0.224433812978271</v>
      </c>
      <c r="F150" s="50">
        <f t="shared" si="71"/>
        <v>0.232776288153187</v>
      </c>
      <c r="G150" s="50">
        <f t="shared" si="71"/>
        <v>0.236378184647175</v>
      </c>
      <c r="H150" s="50">
        <f t="shared" si="71"/>
        <v>0.272256887894877</v>
      </c>
      <c r="I150" s="50">
        <f t="shared" si="71"/>
        <v>0.298767184151547</v>
      </c>
      <c r="J150" s="50">
        <f t="shared" si="71"/>
        <v>0.288591149525013</v>
      </c>
      <c r="K150" s="50">
        <f t="shared" si="71"/>
        <v>0.299189317932351</v>
      </c>
      <c r="R150" s="4">
        <v>2</v>
      </c>
      <c r="S150" s="50">
        <f t="shared" ref="S150:AA150" si="73">1-S137</f>
        <v>0.266970529672486</v>
      </c>
      <c r="T150" s="50">
        <f t="shared" si="73"/>
        <v>0.224157265466654</v>
      </c>
      <c r="U150" s="50">
        <f t="shared" si="73"/>
        <v>0.224433812978271</v>
      </c>
      <c r="V150" s="50">
        <f t="shared" si="73"/>
        <v>0.232776288153187</v>
      </c>
      <c r="W150" s="50">
        <f t="shared" si="73"/>
        <v>0.236378184647175</v>
      </c>
      <c r="X150" s="50">
        <f t="shared" si="73"/>
        <v>0.272256887894877</v>
      </c>
      <c r="Y150" s="50">
        <f t="shared" si="73"/>
        <v>0.298767184151547</v>
      </c>
      <c r="Z150" s="50">
        <f t="shared" si="73"/>
        <v>0.288591149525013</v>
      </c>
      <c r="AA150" s="50">
        <f t="shared" si="73"/>
        <v>0.299189317932351</v>
      </c>
    </row>
    <row r="151" spans="2:26">
      <c r="B151" s="4">
        <v>3</v>
      </c>
      <c r="C151" s="50">
        <f t="shared" si="71"/>
        <v>0.187465892427098</v>
      </c>
      <c r="D151" s="50">
        <f t="shared" si="71"/>
        <v>0.147650201050077</v>
      </c>
      <c r="E151" s="50">
        <f t="shared" si="71"/>
        <v>0.159340573102958</v>
      </c>
      <c r="F151" s="50">
        <f t="shared" si="71"/>
        <v>0.157157101489935</v>
      </c>
      <c r="G151" s="50">
        <f t="shared" si="71"/>
        <v>0.174215910117004</v>
      </c>
      <c r="H151" s="50">
        <f t="shared" si="71"/>
        <v>0.193513894507301</v>
      </c>
      <c r="I151" s="50">
        <f t="shared" si="71"/>
        <v>0.209479029070152</v>
      </c>
      <c r="J151" s="50">
        <f t="shared" si="71"/>
        <v>0.206385318502906</v>
      </c>
      <c r="R151" s="4">
        <v>3</v>
      </c>
      <c r="S151" s="50">
        <f t="shared" ref="S151:Z151" si="74">1-S138</f>
        <v>0.187465892427098</v>
      </c>
      <c r="T151" s="50">
        <f t="shared" si="74"/>
        <v>0.147650201050077</v>
      </c>
      <c r="U151" s="50">
        <f t="shared" si="74"/>
        <v>0.159340573102958</v>
      </c>
      <c r="V151" s="50">
        <f t="shared" si="74"/>
        <v>0.157157101489935</v>
      </c>
      <c r="W151" s="50">
        <f t="shared" si="74"/>
        <v>0.174215910117004</v>
      </c>
      <c r="X151" s="50">
        <f t="shared" si="74"/>
        <v>0.193513894507301</v>
      </c>
      <c r="Y151" s="50">
        <f t="shared" si="74"/>
        <v>0.209479029070152</v>
      </c>
      <c r="Z151" s="50">
        <f t="shared" si="74"/>
        <v>0.206385318502906</v>
      </c>
    </row>
    <row r="152" spans="2:25">
      <c r="B152" s="4">
        <v>4</v>
      </c>
      <c r="C152" s="50">
        <f t="shared" si="71"/>
        <v>0.121044153757807</v>
      </c>
      <c r="D152" s="50">
        <f t="shared" si="71"/>
        <v>0.104313954863933</v>
      </c>
      <c r="E152" s="50">
        <f t="shared" si="71"/>
        <v>0.10207303909159</v>
      </c>
      <c r="F152" s="50">
        <f t="shared" si="71"/>
        <v>0.111657675345492</v>
      </c>
      <c r="G152" s="50">
        <f t="shared" si="71"/>
        <v>0.122493534096054</v>
      </c>
      <c r="H152" s="50">
        <f t="shared" si="71"/>
        <v>0.138762374394634</v>
      </c>
      <c r="I152" s="50">
        <f t="shared" si="71"/>
        <v>0.154752158279478</v>
      </c>
      <c r="R152" s="4">
        <v>4</v>
      </c>
      <c r="S152" s="50">
        <f t="shared" ref="S152:Y152" si="75">1-S139</f>
        <v>0.121044153757807</v>
      </c>
      <c r="T152" s="50">
        <f t="shared" si="75"/>
        <v>0.104313954863933</v>
      </c>
      <c r="U152" s="50">
        <f t="shared" si="75"/>
        <v>0.10207303909159</v>
      </c>
      <c r="V152" s="50">
        <f t="shared" si="75"/>
        <v>0.111657675345492</v>
      </c>
      <c r="W152" s="50">
        <f t="shared" si="75"/>
        <v>0.122493534096054</v>
      </c>
      <c r="X152" s="50">
        <f t="shared" si="75"/>
        <v>0.138762374394634</v>
      </c>
      <c r="Y152" s="50">
        <f t="shared" si="75"/>
        <v>0.154752158279478</v>
      </c>
    </row>
    <row r="153" spans="2:24">
      <c r="B153" s="4">
        <v>5</v>
      </c>
      <c r="C153" s="50">
        <f t="shared" si="71"/>
        <v>0.0894746425012788</v>
      </c>
      <c r="D153" s="50">
        <f t="shared" si="71"/>
        <v>0.0773739825520753</v>
      </c>
      <c r="E153" s="50">
        <f t="shared" si="71"/>
        <v>0.0726862379931622</v>
      </c>
      <c r="F153" s="50">
        <f t="shared" si="71"/>
        <v>0.0824400262053937</v>
      </c>
      <c r="G153" s="50">
        <f t="shared" si="71"/>
        <v>0.0932786759650271</v>
      </c>
      <c r="H153" s="50">
        <f t="shared" si="71"/>
        <v>0.108117815228205</v>
      </c>
      <c r="R153" s="4">
        <v>5</v>
      </c>
      <c r="S153" s="50">
        <f t="shared" ref="S153:X153" si="76">1-S140</f>
        <v>0.0894746425012788</v>
      </c>
      <c r="T153" s="50">
        <f t="shared" si="76"/>
        <v>0.0773739825520753</v>
      </c>
      <c r="U153" s="50">
        <f t="shared" si="76"/>
        <v>0.0726862379931622</v>
      </c>
      <c r="V153" s="50">
        <f t="shared" si="76"/>
        <v>0.0824400262053937</v>
      </c>
      <c r="W153" s="50">
        <f t="shared" si="76"/>
        <v>0.0932786759650271</v>
      </c>
      <c r="X153" s="50">
        <f t="shared" si="76"/>
        <v>0.108117815228205</v>
      </c>
    </row>
    <row r="154" spans="2:23">
      <c r="B154" s="4">
        <v>6</v>
      </c>
      <c r="C154" s="50">
        <f>1-C141</f>
        <v>0.0684755276365382</v>
      </c>
      <c r="D154" s="50">
        <f>1-D141</f>
        <v>0.0552492507522568</v>
      </c>
      <c r="E154" s="50">
        <f>1-E141</f>
        <v>0.0544614313359916</v>
      </c>
      <c r="F154" s="50">
        <f>1-F141</f>
        <v>0.0666495005331655</v>
      </c>
      <c r="G154" s="50">
        <f>1-G141</f>
        <v>0.0758314055917764</v>
      </c>
      <c r="R154" s="4">
        <v>6</v>
      </c>
      <c r="S154" s="50">
        <f>1-S141</f>
        <v>0.0684755276365382</v>
      </c>
      <c r="T154" s="50">
        <f>1-T141</f>
        <v>0.0552492507522568</v>
      </c>
      <c r="U154" s="50">
        <f>1-U141</f>
        <v>0.0544614313359916</v>
      </c>
      <c r="V154" s="50">
        <f>1-V141</f>
        <v>0.0666495005331655</v>
      </c>
      <c r="W154" s="50">
        <f>1-W141</f>
        <v>0.0758314055917764</v>
      </c>
    </row>
    <row r="155" spans="2:22">
      <c r="B155" s="4">
        <v>7</v>
      </c>
      <c r="C155" s="50">
        <f>1-C142</f>
        <v>0.0447560772022429</v>
      </c>
      <c r="D155" s="50">
        <f>1-D142</f>
        <v>0.0380306063562381</v>
      </c>
      <c r="E155" s="50">
        <f>1-E142</f>
        <v>0.0477129899529707</v>
      </c>
      <c r="F155" s="50">
        <f>1-F142</f>
        <v>0.0546670389652448</v>
      </c>
      <c r="R155" s="4">
        <v>7</v>
      </c>
      <c r="S155" s="50">
        <f>1-S142</f>
        <v>0.0447560772022429</v>
      </c>
      <c r="T155" s="50">
        <f>1-T142</f>
        <v>0.0380306063562381</v>
      </c>
      <c r="U155" s="50">
        <f>1-U142</f>
        <v>0.0477129899529707</v>
      </c>
      <c r="V155" s="50">
        <f>1-V142</f>
        <v>0.0546670389652448</v>
      </c>
    </row>
    <row r="156" spans="2:21">
      <c r="B156" s="4">
        <v>8</v>
      </c>
      <c r="C156" s="50">
        <f>1-C143</f>
        <v>0.0364839865481701</v>
      </c>
      <c r="D156" s="50">
        <f>1-D143</f>
        <v>0.035427671133642</v>
      </c>
      <c r="E156" s="50">
        <f>1-E143</f>
        <v>0.0432429875664472</v>
      </c>
      <c r="R156" s="4">
        <v>8</v>
      </c>
      <c r="S156" s="50">
        <f>1-S143</f>
        <v>0.0364839865481701</v>
      </c>
      <c r="T156" s="50">
        <f>1-T143</f>
        <v>0.035427671133642</v>
      </c>
      <c r="U156" s="50">
        <f>1-U143</f>
        <v>0.0432429875664472</v>
      </c>
    </row>
    <row r="157" spans="2:20">
      <c r="B157" s="4">
        <v>9</v>
      </c>
      <c r="C157" s="50">
        <f>1-C144</f>
        <v>0.0331700302296066</v>
      </c>
      <c r="D157" s="50">
        <f>1-D144</f>
        <v>0.0327064210469714</v>
      </c>
      <c r="R157" s="4">
        <v>9</v>
      </c>
      <c r="S157" s="50">
        <f>1-S144</f>
        <v>0.0331700302296066</v>
      </c>
      <c r="T157" s="50">
        <f>1-T144</f>
        <v>0.0327064210469714</v>
      </c>
    </row>
    <row r="158" spans="2:19">
      <c r="B158" s="4">
        <v>10</v>
      </c>
      <c r="C158" s="50">
        <f>1-C145</f>
        <v>0.0310942860804455</v>
      </c>
      <c r="R158" s="4">
        <v>10</v>
      </c>
      <c r="S158" s="50">
        <f>1-S145</f>
        <v>0.0310942860804455</v>
      </c>
    </row>
    <row r="160" s="1" customFormat="1" ht="15" spans="1:27">
      <c r="A160" s="21"/>
      <c r="B160" s="21" t="s">
        <v>45</v>
      </c>
      <c r="C160" s="21"/>
      <c r="D160" s="21"/>
      <c r="E160" s="21"/>
      <c r="F160" s="21"/>
      <c r="G160" s="21"/>
      <c r="H160" s="21"/>
      <c r="I160" s="21"/>
      <c r="J160" s="21"/>
      <c r="K160" s="21"/>
      <c r="P160" s="38"/>
      <c r="Q160" s="21"/>
      <c r="R160" s="21" t="s">
        <v>46</v>
      </c>
      <c r="S160" s="21"/>
      <c r="T160" s="21"/>
      <c r="U160" s="21"/>
      <c r="V160" s="21"/>
      <c r="W160" s="21"/>
      <c r="X160" s="21"/>
      <c r="Y160" s="21"/>
      <c r="Z160" s="21"/>
      <c r="AA160" s="21"/>
    </row>
    <row r="162" s="2" customFormat="1" ht="15" spans="3:27">
      <c r="C162" s="1" t="s">
        <v>47</v>
      </c>
      <c r="D162" s="25"/>
      <c r="E162" s="25"/>
      <c r="F162" s="25"/>
      <c r="G162" s="25"/>
      <c r="H162" s="25"/>
      <c r="I162" s="25"/>
      <c r="J162" s="25"/>
      <c r="K162" s="25"/>
      <c r="P162" s="39"/>
      <c r="S162" s="1" t="s">
        <v>47</v>
      </c>
      <c r="T162" s="25"/>
      <c r="U162" s="25"/>
      <c r="V162" s="25"/>
      <c r="W162" s="25"/>
      <c r="X162" s="25"/>
      <c r="Y162" s="25"/>
      <c r="Z162" s="25"/>
      <c r="AA162" s="25"/>
    </row>
    <row r="163" ht="14.75" spans="3:31">
      <c r="C163" s="22">
        <f t="shared" ref="C163:L163" si="77">C$7</f>
        <v>2007</v>
      </c>
      <c r="D163" s="22">
        <f t="shared" si="77"/>
        <v>2008</v>
      </c>
      <c r="E163" s="22">
        <f t="shared" si="77"/>
        <v>2009</v>
      </c>
      <c r="F163" s="22">
        <f t="shared" si="77"/>
        <v>2010</v>
      </c>
      <c r="G163" s="22">
        <f t="shared" si="77"/>
        <v>2011</v>
      </c>
      <c r="H163" s="22">
        <f t="shared" si="77"/>
        <v>2012</v>
      </c>
      <c r="I163" s="22">
        <f t="shared" si="77"/>
        <v>2013</v>
      </c>
      <c r="J163" s="22">
        <f t="shared" si="77"/>
        <v>2014</v>
      </c>
      <c r="K163" s="22">
        <f t="shared" si="77"/>
        <v>2015</v>
      </c>
      <c r="L163" s="22">
        <f t="shared" si="77"/>
        <v>2016</v>
      </c>
      <c r="M163" s="40"/>
      <c r="N163" s="40"/>
      <c r="O163" s="40"/>
      <c r="P163" s="41"/>
      <c r="S163" s="22">
        <f t="shared" ref="S163:AB163" si="78">S$7</f>
        <v>2007</v>
      </c>
      <c r="T163" s="22">
        <f t="shared" si="78"/>
        <v>2008</v>
      </c>
      <c r="U163" s="22">
        <f t="shared" si="78"/>
        <v>2009</v>
      </c>
      <c r="V163" s="22">
        <f t="shared" si="78"/>
        <v>2010</v>
      </c>
      <c r="W163" s="22">
        <f t="shared" si="78"/>
        <v>2011</v>
      </c>
      <c r="X163" s="22">
        <f t="shared" si="78"/>
        <v>2012</v>
      </c>
      <c r="Y163" s="22">
        <f t="shared" si="78"/>
        <v>2013</v>
      </c>
      <c r="Z163" s="22">
        <f t="shared" si="78"/>
        <v>2014</v>
      </c>
      <c r="AA163" s="22">
        <f t="shared" si="78"/>
        <v>2015</v>
      </c>
      <c r="AB163" s="22">
        <f t="shared" si="78"/>
        <v>2016</v>
      </c>
      <c r="AC163" s="40"/>
      <c r="AD163" s="40"/>
      <c r="AE163" s="40"/>
    </row>
    <row r="164" ht="14.75" spans="2:31">
      <c r="B164" s="18">
        <v>1</v>
      </c>
      <c r="C164" s="57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37"/>
      <c r="R164" s="18">
        <v>1</v>
      </c>
      <c r="S164" s="57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2:27">
      <c r="B165" s="18">
        <v>2</v>
      </c>
      <c r="C165" s="57"/>
      <c r="D165" s="20"/>
      <c r="E165" s="20"/>
      <c r="F165" s="20"/>
      <c r="G165" s="20"/>
      <c r="H165" s="20"/>
      <c r="I165" s="20"/>
      <c r="J165" s="20"/>
      <c r="K165" s="20"/>
      <c r="R165" s="18">
        <v>2</v>
      </c>
      <c r="S165" s="57"/>
      <c r="T165" s="20"/>
      <c r="U165" s="20"/>
      <c r="V165" s="20"/>
      <c r="W165" s="20"/>
      <c r="X165" s="20"/>
      <c r="Y165" s="20"/>
      <c r="Z165" s="20"/>
      <c r="AA165" s="20"/>
    </row>
    <row r="166" spans="2:27">
      <c r="B166" s="18">
        <v>3</v>
      </c>
      <c r="C166" s="57"/>
      <c r="D166" s="20"/>
      <c r="E166" s="20"/>
      <c r="F166" s="20"/>
      <c r="G166" s="20"/>
      <c r="H166" s="20"/>
      <c r="I166" s="20"/>
      <c r="J166" s="20"/>
      <c r="K166" s="18"/>
      <c r="R166" s="18">
        <v>3</v>
      </c>
      <c r="S166" s="57"/>
      <c r="T166" s="20"/>
      <c r="U166" s="20"/>
      <c r="V166" s="20"/>
      <c r="W166" s="20"/>
      <c r="X166" s="20"/>
      <c r="Y166" s="20"/>
      <c r="Z166" s="20"/>
      <c r="AA166" s="18"/>
    </row>
    <row r="167" spans="2:27">
      <c r="B167" s="18">
        <v>4</v>
      </c>
      <c r="C167" s="57"/>
      <c r="D167" s="20"/>
      <c r="E167" s="20"/>
      <c r="F167" s="20"/>
      <c r="G167" s="20"/>
      <c r="H167" s="20"/>
      <c r="I167" s="20"/>
      <c r="J167" s="18"/>
      <c r="K167" s="18"/>
      <c r="R167" s="18">
        <v>4</v>
      </c>
      <c r="S167" s="57"/>
      <c r="T167" s="20"/>
      <c r="U167" s="20"/>
      <c r="V167" s="20"/>
      <c r="W167" s="20"/>
      <c r="X167" s="20"/>
      <c r="Y167" s="20"/>
      <c r="Z167" s="18"/>
      <c r="AA167" s="18"/>
    </row>
    <row r="168" spans="2:27">
      <c r="B168" s="18">
        <v>5</v>
      </c>
      <c r="C168" s="57"/>
      <c r="D168" s="20"/>
      <c r="E168" s="20"/>
      <c r="F168" s="20"/>
      <c r="G168" s="20"/>
      <c r="H168" s="20"/>
      <c r="I168" s="18"/>
      <c r="J168" s="18"/>
      <c r="K168" s="18"/>
      <c r="R168" s="18">
        <v>5</v>
      </c>
      <c r="S168" s="57"/>
      <c r="T168" s="20"/>
      <c r="U168" s="20"/>
      <c r="V168" s="20"/>
      <c r="W168" s="20"/>
      <c r="X168" s="20"/>
      <c r="Y168" s="18"/>
      <c r="Z168" s="18"/>
      <c r="AA168" s="18"/>
    </row>
    <row r="169" spans="2:27">
      <c r="B169" s="18">
        <v>6</v>
      </c>
      <c r="C169" s="57"/>
      <c r="D169" s="20"/>
      <c r="E169" s="20"/>
      <c r="F169" s="20"/>
      <c r="G169" s="20"/>
      <c r="H169" s="18"/>
      <c r="I169" s="18"/>
      <c r="J169" s="18"/>
      <c r="K169" s="18"/>
      <c r="R169" s="18">
        <v>6</v>
      </c>
      <c r="S169" s="57"/>
      <c r="T169" s="20"/>
      <c r="U169" s="20"/>
      <c r="V169" s="20"/>
      <c r="W169" s="20"/>
      <c r="X169" s="18"/>
      <c r="Y169" s="18"/>
      <c r="Z169" s="18"/>
      <c r="AA169" s="18"/>
    </row>
    <row r="170" spans="2:27">
      <c r="B170" s="18">
        <v>7</v>
      </c>
      <c r="C170" s="57"/>
      <c r="D170" s="20"/>
      <c r="E170" s="20"/>
      <c r="F170" s="20"/>
      <c r="G170" s="18"/>
      <c r="H170" s="18"/>
      <c r="I170" s="18"/>
      <c r="J170" s="18"/>
      <c r="K170" s="18"/>
      <c r="R170" s="18">
        <v>7</v>
      </c>
      <c r="S170" s="57"/>
      <c r="T170" s="20"/>
      <c r="U170" s="20"/>
      <c r="V170" s="20"/>
      <c r="W170" s="18"/>
      <c r="X170" s="18"/>
      <c r="Y170" s="18"/>
      <c r="Z170" s="18"/>
      <c r="AA170" s="18"/>
    </row>
    <row r="171" spans="2:27">
      <c r="B171" s="18">
        <v>8</v>
      </c>
      <c r="C171" s="57"/>
      <c r="D171" s="20"/>
      <c r="E171" s="20"/>
      <c r="F171" s="18"/>
      <c r="G171" s="18"/>
      <c r="H171" s="18"/>
      <c r="I171" s="18"/>
      <c r="J171" s="18"/>
      <c r="K171" s="18"/>
      <c r="R171" s="18">
        <v>8</v>
      </c>
      <c r="S171" s="57"/>
      <c r="T171" s="20"/>
      <c r="U171" s="20"/>
      <c r="V171" s="18"/>
      <c r="W171" s="18"/>
      <c r="X171" s="18"/>
      <c r="Y171" s="18"/>
      <c r="Z171" s="18"/>
      <c r="AA171" s="18"/>
    </row>
    <row r="172" spans="2:27">
      <c r="B172" s="18">
        <v>9</v>
      </c>
      <c r="C172" s="57"/>
      <c r="D172" s="20"/>
      <c r="E172" s="18"/>
      <c r="F172" s="18"/>
      <c r="G172" s="18"/>
      <c r="H172" s="18"/>
      <c r="I172" s="18"/>
      <c r="J172" s="18"/>
      <c r="K172" s="18"/>
      <c r="R172" s="18">
        <v>9</v>
      </c>
      <c r="S172" s="57"/>
      <c r="T172" s="20"/>
      <c r="U172" s="18"/>
      <c r="V172" s="18"/>
      <c r="W172" s="18"/>
      <c r="X172" s="18"/>
      <c r="Y172" s="18"/>
      <c r="Z172" s="18"/>
      <c r="AA172" s="18"/>
    </row>
    <row r="173" spans="2:27">
      <c r="B173" s="18">
        <v>10</v>
      </c>
      <c r="C173" s="57"/>
      <c r="D173" s="18"/>
      <c r="E173" s="18"/>
      <c r="F173" s="18"/>
      <c r="G173" s="18"/>
      <c r="H173" s="18"/>
      <c r="I173" s="18"/>
      <c r="J173" s="18"/>
      <c r="K173" s="18"/>
      <c r="R173" s="18">
        <v>10</v>
      </c>
      <c r="S173" s="57"/>
      <c r="T173" s="18"/>
      <c r="U173" s="18"/>
      <c r="V173" s="18"/>
      <c r="W173" s="18"/>
      <c r="X173" s="18"/>
      <c r="Y173" s="18"/>
      <c r="Z173" s="18"/>
      <c r="AA173" s="18"/>
    </row>
    <row r="174" ht="14.75"/>
    <row r="175" spans="2:28">
      <c r="B175" s="58"/>
      <c r="C175" s="59">
        <f t="shared" ref="C175:L175" si="79">C$7</f>
        <v>2007</v>
      </c>
      <c r="D175" s="59">
        <f t="shared" si="79"/>
        <v>2008</v>
      </c>
      <c r="E175" s="59">
        <f t="shared" si="79"/>
        <v>2009</v>
      </c>
      <c r="F175" s="59">
        <f t="shared" si="79"/>
        <v>2010</v>
      </c>
      <c r="G175" s="59">
        <f t="shared" si="79"/>
        <v>2011</v>
      </c>
      <c r="H175" s="59">
        <f t="shared" si="79"/>
        <v>2012</v>
      </c>
      <c r="I175" s="59">
        <f t="shared" si="79"/>
        <v>2013</v>
      </c>
      <c r="J175" s="59">
        <f t="shared" si="79"/>
        <v>2014</v>
      </c>
      <c r="K175" s="59">
        <f t="shared" si="79"/>
        <v>2015</v>
      </c>
      <c r="L175" s="64">
        <f t="shared" si="79"/>
        <v>2016</v>
      </c>
      <c r="R175" s="58"/>
      <c r="S175" s="59">
        <f t="shared" ref="S175:AB175" si="80">S$7</f>
        <v>2007</v>
      </c>
      <c r="T175" s="59">
        <f t="shared" si="80"/>
        <v>2008</v>
      </c>
      <c r="U175" s="59">
        <f t="shared" si="80"/>
        <v>2009</v>
      </c>
      <c r="V175" s="59">
        <f t="shared" si="80"/>
        <v>2010</v>
      </c>
      <c r="W175" s="59">
        <f t="shared" si="80"/>
        <v>2011</v>
      </c>
      <c r="X175" s="59">
        <f t="shared" si="80"/>
        <v>2012</v>
      </c>
      <c r="Y175" s="59">
        <f t="shared" si="80"/>
        <v>2013</v>
      </c>
      <c r="Z175" s="59">
        <f t="shared" si="80"/>
        <v>2014</v>
      </c>
      <c r="AA175" s="59">
        <f t="shared" si="80"/>
        <v>2015</v>
      </c>
      <c r="AB175" s="64">
        <f t="shared" si="80"/>
        <v>2016</v>
      </c>
    </row>
    <row r="176" ht="14.75" spans="2:28">
      <c r="B176" s="60" t="s">
        <v>48</v>
      </c>
      <c r="C176" s="61"/>
      <c r="D176" s="61"/>
      <c r="E176" s="61"/>
      <c r="F176" s="61"/>
      <c r="G176" s="61"/>
      <c r="H176" s="61"/>
      <c r="I176" s="61"/>
      <c r="J176" s="61"/>
      <c r="K176" s="61"/>
      <c r="L176" s="65"/>
      <c r="R176" s="60" t="s">
        <v>48</v>
      </c>
      <c r="S176" s="61"/>
      <c r="T176" s="61"/>
      <c r="U176" s="61"/>
      <c r="V176" s="61"/>
      <c r="W176" s="61"/>
      <c r="X176" s="61"/>
      <c r="Y176" s="61"/>
      <c r="Z176" s="61"/>
      <c r="AA176" s="61"/>
      <c r="AB176" s="65"/>
    </row>
    <row r="177" spans="3:27">
      <c r="C177" s="44"/>
      <c r="D177" s="62"/>
      <c r="E177" s="44"/>
      <c r="F177" s="44"/>
      <c r="G177" s="18"/>
      <c r="H177" s="18"/>
      <c r="I177" s="18"/>
      <c r="J177" s="18"/>
      <c r="K177" s="18"/>
      <c r="S177" s="44"/>
      <c r="T177" s="62"/>
      <c r="U177" s="44"/>
      <c r="V177" s="44"/>
      <c r="W177" s="18"/>
      <c r="X177" s="18"/>
      <c r="Y177" s="18"/>
      <c r="Z177" s="18"/>
      <c r="AA177" s="18"/>
    </row>
    <row r="178" s="2" customFormat="1" ht="15" spans="3:27">
      <c r="C178" s="1" t="s">
        <v>49</v>
      </c>
      <c r="D178" s="25"/>
      <c r="E178" s="25"/>
      <c r="F178" s="25"/>
      <c r="G178" s="25"/>
      <c r="H178" s="25"/>
      <c r="I178" s="25"/>
      <c r="J178" s="25"/>
      <c r="K178" s="25"/>
      <c r="P178" s="39"/>
      <c r="S178" s="1" t="s">
        <v>49</v>
      </c>
      <c r="T178" s="25"/>
      <c r="U178" s="25"/>
      <c r="V178" s="25"/>
      <c r="W178" s="25"/>
      <c r="X178" s="25"/>
      <c r="Y178" s="25"/>
      <c r="Z178" s="25"/>
      <c r="AA178" s="25"/>
    </row>
    <row r="179" ht="14.75" spans="3:31">
      <c r="C179" s="22">
        <f t="shared" ref="C179:L179" si="81">C$7</f>
        <v>2007</v>
      </c>
      <c r="D179" s="22">
        <f t="shared" si="81"/>
        <v>2008</v>
      </c>
      <c r="E179" s="22">
        <f t="shared" si="81"/>
        <v>2009</v>
      </c>
      <c r="F179" s="22">
        <f t="shared" si="81"/>
        <v>2010</v>
      </c>
      <c r="G179" s="22">
        <f t="shared" si="81"/>
        <v>2011</v>
      </c>
      <c r="H179" s="22">
        <f t="shared" si="81"/>
        <v>2012</v>
      </c>
      <c r="I179" s="22">
        <f t="shared" si="81"/>
        <v>2013</v>
      </c>
      <c r="J179" s="22">
        <f t="shared" si="81"/>
        <v>2014</v>
      </c>
      <c r="K179" s="22">
        <f t="shared" si="81"/>
        <v>2015</v>
      </c>
      <c r="L179" s="22">
        <f t="shared" si="81"/>
        <v>2016</v>
      </c>
      <c r="M179" s="40"/>
      <c r="N179" s="40"/>
      <c r="O179" s="40"/>
      <c r="P179" s="41"/>
      <c r="S179" s="22">
        <f t="shared" ref="S179:AB179" si="82">S$7</f>
        <v>2007</v>
      </c>
      <c r="T179" s="22">
        <f t="shared" si="82"/>
        <v>2008</v>
      </c>
      <c r="U179" s="22">
        <f t="shared" si="82"/>
        <v>2009</v>
      </c>
      <c r="V179" s="22">
        <f t="shared" si="82"/>
        <v>2010</v>
      </c>
      <c r="W179" s="22">
        <f t="shared" si="82"/>
        <v>2011</v>
      </c>
      <c r="X179" s="22">
        <f t="shared" si="82"/>
        <v>2012</v>
      </c>
      <c r="Y179" s="22">
        <f t="shared" si="82"/>
        <v>2013</v>
      </c>
      <c r="Z179" s="22">
        <f t="shared" si="82"/>
        <v>2014</v>
      </c>
      <c r="AA179" s="22">
        <f t="shared" si="82"/>
        <v>2015</v>
      </c>
      <c r="AB179" s="22">
        <f t="shared" si="82"/>
        <v>2016</v>
      </c>
      <c r="AC179" s="40"/>
      <c r="AD179" s="40"/>
      <c r="AE179" s="40"/>
    </row>
    <row r="180" ht="14.75" spans="2:31">
      <c r="B180" s="18">
        <v>1</v>
      </c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37"/>
      <c r="R180" s="18">
        <v>1</v>
      </c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2:27">
      <c r="B181" s="18">
        <v>2</v>
      </c>
      <c r="C181" s="20"/>
      <c r="D181" s="20"/>
      <c r="E181" s="20"/>
      <c r="F181" s="20"/>
      <c r="G181" s="20"/>
      <c r="H181" s="20"/>
      <c r="I181" s="20"/>
      <c r="J181" s="20"/>
      <c r="K181" s="20"/>
      <c r="R181" s="18">
        <v>2</v>
      </c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2:27">
      <c r="B182" s="18">
        <v>3</v>
      </c>
      <c r="C182" s="20"/>
      <c r="D182" s="20"/>
      <c r="E182" s="20"/>
      <c r="F182" s="20"/>
      <c r="G182" s="20"/>
      <c r="H182" s="20"/>
      <c r="I182" s="20"/>
      <c r="J182" s="20"/>
      <c r="K182" s="18"/>
      <c r="R182" s="18">
        <v>3</v>
      </c>
      <c r="S182" s="20"/>
      <c r="T182" s="20"/>
      <c r="U182" s="20"/>
      <c r="V182" s="20"/>
      <c r="W182" s="20"/>
      <c r="X182" s="20"/>
      <c r="Y182" s="20"/>
      <c r="Z182" s="20"/>
      <c r="AA182" s="18"/>
    </row>
    <row r="183" spans="2:27">
      <c r="B183" s="18">
        <v>4</v>
      </c>
      <c r="C183" s="20"/>
      <c r="D183" s="20"/>
      <c r="E183" s="20"/>
      <c r="F183" s="20"/>
      <c r="G183" s="20"/>
      <c r="H183" s="20"/>
      <c r="I183" s="20"/>
      <c r="J183" s="18"/>
      <c r="K183" s="18"/>
      <c r="R183" s="18">
        <v>4</v>
      </c>
      <c r="S183" s="20"/>
      <c r="T183" s="20"/>
      <c r="U183" s="20"/>
      <c r="V183" s="20"/>
      <c r="W183" s="20"/>
      <c r="X183" s="20"/>
      <c r="Y183" s="20"/>
      <c r="Z183" s="18"/>
      <c r="AA183" s="18"/>
    </row>
    <row r="184" spans="2:27">
      <c r="B184" s="18">
        <v>5</v>
      </c>
      <c r="C184" s="20"/>
      <c r="D184" s="20"/>
      <c r="E184" s="20"/>
      <c r="F184" s="20"/>
      <c r="G184" s="20"/>
      <c r="H184" s="20"/>
      <c r="I184" s="18"/>
      <c r="J184" s="18"/>
      <c r="K184" s="18"/>
      <c r="R184" s="18">
        <v>5</v>
      </c>
      <c r="S184" s="20"/>
      <c r="T184" s="20"/>
      <c r="U184" s="20"/>
      <c r="V184" s="20"/>
      <c r="W184" s="20"/>
      <c r="X184" s="20"/>
      <c r="Y184" s="18"/>
      <c r="Z184" s="18"/>
      <c r="AA184" s="18"/>
    </row>
    <row r="185" spans="2:27">
      <c r="B185" s="18">
        <v>6</v>
      </c>
      <c r="C185" s="20"/>
      <c r="D185" s="20"/>
      <c r="E185" s="20"/>
      <c r="F185" s="20"/>
      <c r="G185" s="20"/>
      <c r="H185" s="18"/>
      <c r="I185" s="18"/>
      <c r="J185" s="18"/>
      <c r="K185" s="18"/>
      <c r="R185" s="18">
        <v>6</v>
      </c>
      <c r="S185" s="20"/>
      <c r="T185" s="20"/>
      <c r="U185" s="20"/>
      <c r="V185" s="20"/>
      <c r="W185" s="20"/>
      <c r="X185" s="18"/>
      <c r="Y185" s="18"/>
      <c r="Z185" s="18"/>
      <c r="AA185" s="18"/>
    </row>
    <row r="186" spans="2:27">
      <c r="B186" s="18">
        <v>7</v>
      </c>
      <c r="C186" s="20"/>
      <c r="D186" s="20"/>
      <c r="E186" s="20"/>
      <c r="F186" s="20"/>
      <c r="G186" s="18"/>
      <c r="H186" s="18"/>
      <c r="I186" s="18"/>
      <c r="J186" s="18"/>
      <c r="K186" s="18"/>
      <c r="R186" s="18">
        <v>7</v>
      </c>
      <c r="S186" s="20"/>
      <c r="T186" s="20"/>
      <c r="U186" s="20"/>
      <c r="V186" s="20"/>
      <c r="W186" s="18"/>
      <c r="X186" s="18"/>
      <c r="Y186" s="18"/>
      <c r="Z186" s="18"/>
      <c r="AA186" s="18"/>
    </row>
    <row r="187" spans="2:27">
      <c r="B187" s="18">
        <v>8</v>
      </c>
      <c r="C187" s="20"/>
      <c r="D187" s="20"/>
      <c r="E187" s="20"/>
      <c r="F187" s="18"/>
      <c r="G187" s="18"/>
      <c r="H187" s="18"/>
      <c r="I187" s="18"/>
      <c r="J187" s="18"/>
      <c r="K187" s="18"/>
      <c r="R187" s="18">
        <v>8</v>
      </c>
      <c r="S187" s="20"/>
      <c r="T187" s="20"/>
      <c r="U187" s="20"/>
      <c r="V187" s="18"/>
      <c r="W187" s="18"/>
      <c r="X187" s="18"/>
      <c r="Y187" s="18"/>
      <c r="Z187" s="18"/>
      <c r="AA187" s="18"/>
    </row>
    <row r="188" spans="2:27">
      <c r="B188" s="18">
        <v>9</v>
      </c>
      <c r="C188" s="20"/>
      <c r="D188" s="20"/>
      <c r="E188" s="18"/>
      <c r="F188" s="18"/>
      <c r="G188" s="18"/>
      <c r="H188" s="18"/>
      <c r="I188" s="18"/>
      <c r="J188" s="18"/>
      <c r="K188" s="18"/>
      <c r="R188" s="18">
        <v>9</v>
      </c>
      <c r="S188" s="20"/>
      <c r="T188" s="20"/>
      <c r="U188" s="18"/>
      <c r="V188" s="18"/>
      <c r="W188" s="18"/>
      <c r="X188" s="18"/>
      <c r="Y188" s="18"/>
      <c r="Z188" s="18"/>
      <c r="AA188" s="18"/>
    </row>
    <row r="189" spans="2:27">
      <c r="B189" s="18">
        <v>10</v>
      </c>
      <c r="C189" s="20"/>
      <c r="D189" s="18"/>
      <c r="E189" s="18"/>
      <c r="F189" s="18"/>
      <c r="G189" s="18"/>
      <c r="H189" s="18"/>
      <c r="I189" s="18"/>
      <c r="J189" s="18"/>
      <c r="K189" s="18"/>
      <c r="R189" s="18">
        <v>10</v>
      </c>
      <c r="S189" s="20"/>
      <c r="T189" s="18"/>
      <c r="U189" s="18"/>
      <c r="V189" s="18"/>
      <c r="W189" s="18"/>
      <c r="X189" s="18"/>
      <c r="Y189" s="18"/>
      <c r="Z189" s="18"/>
      <c r="AA189" s="18"/>
    </row>
    <row r="190" ht="14.75" spans="2:27">
      <c r="B190" s="18"/>
      <c r="C190" s="20"/>
      <c r="D190" s="18"/>
      <c r="E190" s="18"/>
      <c r="F190" s="18"/>
      <c r="G190" s="18"/>
      <c r="H190" s="18"/>
      <c r="I190" s="18"/>
      <c r="J190" s="18"/>
      <c r="K190" s="18"/>
      <c r="R190" s="18"/>
      <c r="S190" s="20"/>
      <c r="T190" s="18"/>
      <c r="U190" s="18"/>
      <c r="V190" s="18"/>
      <c r="W190" s="18"/>
      <c r="X190" s="18"/>
      <c r="Y190" s="18"/>
      <c r="Z190" s="18"/>
      <c r="AA190" s="18"/>
    </row>
    <row r="191" spans="2:28">
      <c r="B191" s="58"/>
      <c r="C191" s="59">
        <f t="shared" ref="C191:L191" si="83">C$7</f>
        <v>2007</v>
      </c>
      <c r="D191" s="59">
        <f t="shared" si="83"/>
        <v>2008</v>
      </c>
      <c r="E191" s="59">
        <f t="shared" si="83"/>
        <v>2009</v>
      </c>
      <c r="F191" s="59">
        <f t="shared" si="83"/>
        <v>2010</v>
      </c>
      <c r="G191" s="59">
        <f t="shared" si="83"/>
        <v>2011</v>
      </c>
      <c r="H191" s="59">
        <f t="shared" si="83"/>
        <v>2012</v>
      </c>
      <c r="I191" s="59">
        <f t="shared" si="83"/>
        <v>2013</v>
      </c>
      <c r="J191" s="59">
        <f t="shared" si="83"/>
        <v>2014</v>
      </c>
      <c r="K191" s="59">
        <f t="shared" si="83"/>
        <v>2015</v>
      </c>
      <c r="L191" s="64">
        <f t="shared" si="83"/>
        <v>2016</v>
      </c>
      <c r="R191" s="58"/>
      <c r="S191" s="59">
        <f t="shared" ref="S191:AB191" si="84">S$7</f>
        <v>2007</v>
      </c>
      <c r="T191" s="59">
        <f t="shared" si="84"/>
        <v>2008</v>
      </c>
      <c r="U191" s="59">
        <f t="shared" si="84"/>
        <v>2009</v>
      </c>
      <c r="V191" s="59">
        <f t="shared" si="84"/>
        <v>2010</v>
      </c>
      <c r="W191" s="59">
        <f t="shared" si="84"/>
        <v>2011</v>
      </c>
      <c r="X191" s="59">
        <f t="shared" si="84"/>
        <v>2012</v>
      </c>
      <c r="Y191" s="59">
        <f t="shared" si="84"/>
        <v>2013</v>
      </c>
      <c r="Z191" s="59">
        <f t="shared" si="84"/>
        <v>2014</v>
      </c>
      <c r="AA191" s="59">
        <f t="shared" si="84"/>
        <v>2015</v>
      </c>
      <c r="AB191" s="64">
        <f t="shared" si="84"/>
        <v>2016</v>
      </c>
    </row>
    <row r="192" ht="14.75" spans="2:28">
      <c r="B192" s="63" t="s">
        <v>13</v>
      </c>
      <c r="C192" s="61"/>
      <c r="D192" s="61"/>
      <c r="E192" s="61"/>
      <c r="F192" s="61"/>
      <c r="G192" s="61"/>
      <c r="H192" s="61"/>
      <c r="I192" s="61"/>
      <c r="J192" s="61"/>
      <c r="K192" s="61"/>
      <c r="L192" s="65"/>
      <c r="R192" s="63" t="s">
        <v>13</v>
      </c>
      <c r="S192" s="61"/>
      <c r="T192" s="61"/>
      <c r="U192" s="61"/>
      <c r="V192" s="61"/>
      <c r="W192" s="61"/>
      <c r="X192" s="61"/>
      <c r="Y192" s="61"/>
      <c r="Z192" s="61"/>
      <c r="AA192" s="61"/>
      <c r="AB192" s="65"/>
    </row>
    <row r="193" spans="2:28">
      <c r="B193" s="44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R193" s="44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</row>
    <row r="194" s="2" customFormat="1" ht="15" spans="3:27">
      <c r="C194" s="1" t="s">
        <v>50</v>
      </c>
      <c r="D194" s="25"/>
      <c r="E194" s="25"/>
      <c r="F194" s="25"/>
      <c r="G194" s="25"/>
      <c r="H194" s="25"/>
      <c r="I194" s="25"/>
      <c r="J194" s="25"/>
      <c r="K194" s="25"/>
      <c r="P194" s="39"/>
      <c r="S194" s="1" t="s">
        <v>50</v>
      </c>
      <c r="T194" s="25"/>
      <c r="U194" s="25"/>
      <c r="V194" s="25"/>
      <c r="W194" s="25"/>
      <c r="X194" s="25"/>
      <c r="Y194" s="25"/>
      <c r="Z194" s="25"/>
      <c r="AA194" s="25"/>
    </row>
    <row r="195" ht="14.75" spans="3:31">
      <c r="C195" s="22">
        <f t="shared" ref="C195:L195" si="85">C$7</f>
        <v>2007</v>
      </c>
      <c r="D195" s="22">
        <f t="shared" si="85"/>
        <v>2008</v>
      </c>
      <c r="E195" s="22">
        <f t="shared" si="85"/>
        <v>2009</v>
      </c>
      <c r="F195" s="22">
        <f t="shared" si="85"/>
        <v>2010</v>
      </c>
      <c r="G195" s="22">
        <f t="shared" si="85"/>
        <v>2011</v>
      </c>
      <c r="H195" s="22">
        <f t="shared" si="85"/>
        <v>2012</v>
      </c>
      <c r="I195" s="22">
        <f t="shared" si="85"/>
        <v>2013</v>
      </c>
      <c r="J195" s="22">
        <f t="shared" si="85"/>
        <v>2014</v>
      </c>
      <c r="K195" s="22">
        <f t="shared" si="85"/>
        <v>2015</v>
      </c>
      <c r="L195" s="22">
        <f t="shared" si="85"/>
        <v>2016</v>
      </c>
      <c r="M195" s="40"/>
      <c r="N195" s="40"/>
      <c r="O195" s="40"/>
      <c r="P195" s="41"/>
      <c r="S195" s="22">
        <f t="shared" ref="S195:AB195" si="86">S$7</f>
        <v>2007</v>
      </c>
      <c r="T195" s="22">
        <f t="shared" si="86"/>
        <v>2008</v>
      </c>
      <c r="U195" s="22">
        <f t="shared" si="86"/>
        <v>2009</v>
      </c>
      <c r="V195" s="22">
        <f t="shared" si="86"/>
        <v>2010</v>
      </c>
      <c r="W195" s="22">
        <f t="shared" si="86"/>
        <v>2011</v>
      </c>
      <c r="X195" s="22">
        <f t="shared" si="86"/>
        <v>2012</v>
      </c>
      <c r="Y195" s="22">
        <f t="shared" si="86"/>
        <v>2013</v>
      </c>
      <c r="Z195" s="22">
        <f t="shared" si="86"/>
        <v>2014</v>
      </c>
      <c r="AA195" s="22">
        <f t="shared" si="86"/>
        <v>2015</v>
      </c>
      <c r="AB195" s="22">
        <f t="shared" si="86"/>
        <v>2016</v>
      </c>
      <c r="AC195" s="40"/>
      <c r="AD195" s="40"/>
      <c r="AE195" s="40"/>
    </row>
    <row r="196" ht="14.75" spans="2:31">
      <c r="B196" s="18">
        <v>1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37"/>
      <c r="R196" s="18">
        <v>1</v>
      </c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2:27">
      <c r="B197" s="18">
        <v>2</v>
      </c>
      <c r="C197" s="20"/>
      <c r="D197" s="20"/>
      <c r="E197" s="20"/>
      <c r="F197" s="20"/>
      <c r="G197" s="20"/>
      <c r="H197" s="20"/>
      <c r="I197" s="20"/>
      <c r="J197" s="20"/>
      <c r="K197" s="20"/>
      <c r="R197" s="18">
        <v>2</v>
      </c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2:27">
      <c r="B198" s="18">
        <v>3</v>
      </c>
      <c r="C198" s="20"/>
      <c r="D198" s="20"/>
      <c r="E198" s="20"/>
      <c r="F198" s="20"/>
      <c r="G198" s="20"/>
      <c r="H198" s="20"/>
      <c r="I198" s="20"/>
      <c r="J198" s="20"/>
      <c r="K198" s="18"/>
      <c r="R198" s="18">
        <v>3</v>
      </c>
      <c r="S198" s="20"/>
      <c r="T198" s="20"/>
      <c r="U198" s="20"/>
      <c r="V198" s="20"/>
      <c r="W198" s="20"/>
      <c r="X198" s="20"/>
      <c r="Y198" s="20"/>
      <c r="Z198" s="20"/>
      <c r="AA198" s="18"/>
    </row>
    <row r="199" spans="2:27">
      <c r="B199" s="18">
        <v>4</v>
      </c>
      <c r="C199" s="20"/>
      <c r="D199" s="20"/>
      <c r="E199" s="20"/>
      <c r="F199" s="20"/>
      <c r="G199" s="20"/>
      <c r="H199" s="20"/>
      <c r="I199" s="20"/>
      <c r="J199" s="18"/>
      <c r="K199" s="18"/>
      <c r="R199" s="18">
        <v>4</v>
      </c>
      <c r="S199" s="20"/>
      <c r="T199" s="20"/>
      <c r="U199" s="20"/>
      <c r="V199" s="20"/>
      <c r="W199" s="20"/>
      <c r="X199" s="20"/>
      <c r="Y199" s="20"/>
      <c r="Z199" s="18"/>
      <c r="AA199" s="18"/>
    </row>
    <row r="200" spans="2:27">
      <c r="B200" s="18">
        <v>5</v>
      </c>
      <c r="C200" s="20"/>
      <c r="D200" s="20"/>
      <c r="E200" s="20"/>
      <c r="F200" s="20"/>
      <c r="G200" s="20"/>
      <c r="H200" s="20"/>
      <c r="I200" s="18"/>
      <c r="J200" s="18"/>
      <c r="K200" s="18"/>
      <c r="R200" s="18">
        <v>5</v>
      </c>
      <c r="S200" s="20"/>
      <c r="T200" s="20"/>
      <c r="U200" s="20"/>
      <c r="V200" s="20"/>
      <c r="W200" s="20"/>
      <c r="X200" s="20"/>
      <c r="Y200" s="18"/>
      <c r="Z200" s="18"/>
      <c r="AA200" s="18"/>
    </row>
    <row r="201" spans="2:27">
      <c r="B201" s="18">
        <v>6</v>
      </c>
      <c r="C201" s="20"/>
      <c r="D201" s="20"/>
      <c r="E201" s="20"/>
      <c r="F201" s="20"/>
      <c r="G201" s="20"/>
      <c r="H201" s="18"/>
      <c r="I201" s="18"/>
      <c r="J201" s="18"/>
      <c r="K201" s="18"/>
      <c r="R201" s="18">
        <v>6</v>
      </c>
      <c r="S201" s="20"/>
      <c r="T201" s="20"/>
      <c r="U201" s="20"/>
      <c r="V201" s="20"/>
      <c r="W201" s="20"/>
      <c r="X201" s="18"/>
      <c r="Y201" s="18"/>
      <c r="Z201" s="18"/>
      <c r="AA201" s="18"/>
    </row>
    <row r="202" spans="2:27">
      <c r="B202" s="18">
        <v>7</v>
      </c>
      <c r="C202" s="20"/>
      <c r="D202" s="20"/>
      <c r="E202" s="20"/>
      <c r="F202" s="20"/>
      <c r="G202" s="18"/>
      <c r="H202" s="18"/>
      <c r="I202" s="18"/>
      <c r="J202" s="18"/>
      <c r="K202" s="18"/>
      <c r="R202" s="18">
        <v>7</v>
      </c>
      <c r="S202" s="20"/>
      <c r="T202" s="20"/>
      <c r="U202" s="20"/>
      <c r="V202" s="20"/>
      <c r="W202" s="18"/>
      <c r="X202" s="18"/>
      <c r="Y202" s="18"/>
      <c r="Z202" s="18"/>
      <c r="AA202" s="18"/>
    </row>
    <row r="203" spans="2:27">
      <c r="B203" s="18">
        <v>8</v>
      </c>
      <c r="C203" s="20"/>
      <c r="D203" s="20"/>
      <c r="E203" s="20"/>
      <c r="F203" s="18"/>
      <c r="G203" s="18"/>
      <c r="H203" s="18"/>
      <c r="I203" s="18"/>
      <c r="J203" s="18"/>
      <c r="K203" s="18"/>
      <c r="R203" s="18">
        <v>8</v>
      </c>
      <c r="S203" s="20"/>
      <c r="T203" s="20"/>
      <c r="U203" s="20"/>
      <c r="V203" s="18"/>
      <c r="W203" s="18"/>
      <c r="X203" s="18"/>
      <c r="Y203" s="18"/>
      <c r="Z203" s="18"/>
      <c r="AA203" s="18"/>
    </row>
    <row r="204" spans="2:27">
      <c r="B204" s="18">
        <v>9</v>
      </c>
      <c r="C204" s="20"/>
      <c r="D204" s="20"/>
      <c r="E204" s="18"/>
      <c r="F204" s="18"/>
      <c r="G204" s="18"/>
      <c r="H204" s="18"/>
      <c r="I204" s="18"/>
      <c r="J204" s="18"/>
      <c r="K204" s="18"/>
      <c r="R204" s="18">
        <v>9</v>
      </c>
      <c r="S204" s="20"/>
      <c r="T204" s="20"/>
      <c r="U204" s="18"/>
      <c r="V204" s="18"/>
      <c r="W204" s="18"/>
      <c r="X204" s="18"/>
      <c r="Y204" s="18"/>
      <c r="Z204" s="18"/>
      <c r="AA204" s="18"/>
    </row>
    <row r="205" spans="2:27">
      <c r="B205" s="18">
        <v>10</v>
      </c>
      <c r="C205" s="20"/>
      <c r="D205" s="18"/>
      <c r="E205" s="18"/>
      <c r="F205" s="18"/>
      <c r="G205" s="18"/>
      <c r="H205" s="18"/>
      <c r="I205" s="18"/>
      <c r="J205" s="18"/>
      <c r="K205" s="18"/>
      <c r="R205" s="18">
        <v>10</v>
      </c>
      <c r="S205" s="20"/>
      <c r="T205" s="18"/>
      <c r="U205" s="18"/>
      <c r="V205" s="18"/>
      <c r="W205" s="18"/>
      <c r="X205" s="18"/>
      <c r="Y205" s="18"/>
      <c r="Z205" s="18"/>
      <c r="AA205" s="18"/>
    </row>
  </sheetData>
  <mergeCells count="2">
    <mergeCell ref="A2:N2"/>
    <mergeCell ref="Q2:AD2"/>
  </mergeCells>
  <dataValidations count="1">
    <dataValidation type="list" allowBlank="1" showInputMessage="1" showErrorMessage="1" sqref="D177 T177">
      <formula1>"是,否"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205"/>
  <sheetViews>
    <sheetView topLeftCell="A187" workbookViewId="0">
      <selection activeCell="X204" sqref="X204"/>
    </sheetView>
  </sheetViews>
  <sheetFormatPr defaultColWidth="9" defaultRowHeight="14"/>
  <cols>
    <col min="1" max="1" width="2.78181818181818" style="4" customWidth="1"/>
    <col min="2" max="2" width="21" style="4" customWidth="1"/>
    <col min="3" max="12" width="13.7818181818182" style="4" customWidth="1"/>
    <col min="13" max="13" width="11.6636363636364" style="4" customWidth="1"/>
    <col min="14" max="15" width="11.3363636363636" style="4" customWidth="1"/>
    <col min="16" max="16" width="0.554545454545455" style="5" customWidth="1"/>
    <col min="17" max="17" width="2.78181818181818" style="4" customWidth="1"/>
    <col min="18" max="18" width="21" style="4" customWidth="1"/>
    <col min="19" max="28" width="13.7818181818182" style="4" customWidth="1"/>
    <col min="29" max="29" width="11.6636363636364" style="4" customWidth="1"/>
    <col min="30" max="31" width="11.3363636363636" style="4" customWidth="1"/>
    <col min="32" max="32" width="11.1090909090909" style="4" customWidth="1"/>
    <col min="33" max="33" width="11.2181818181818" style="4" customWidth="1"/>
    <col min="34" max="34" width="12" style="4" customWidth="1"/>
    <col min="35" max="35" width="9.89090909090909" style="4" customWidth="1"/>
    <col min="36" max="36" width="8" style="4" customWidth="1"/>
    <col min="37" max="37" width="9" style="4"/>
    <col min="38" max="38" width="9" style="4" customWidth="1"/>
    <col min="39" max="39" width="9.66363636363636" style="4" customWidth="1"/>
    <col min="40" max="40" width="9.89090909090909" style="4" customWidth="1"/>
    <col min="41" max="16384" width="9" style="4"/>
  </cols>
  <sheetData>
    <row r="1" spans="1:31">
      <c r="A1" s="6"/>
      <c r="B1" s="6" t="s">
        <v>15</v>
      </c>
      <c r="N1" s="6"/>
      <c r="O1" s="6"/>
      <c r="Q1" s="6"/>
      <c r="R1" s="6" t="s">
        <v>15</v>
      </c>
      <c r="AD1" s="6"/>
      <c r="AE1" s="6"/>
    </row>
    <row r="2" ht="32.25" customHeight="1" spans="1:31">
      <c r="A2" s="7" t="s">
        <v>82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Q2" s="7" t="s">
        <v>83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ht="15" spans="3:23">
      <c r="C3" s="4" t="s">
        <v>18</v>
      </c>
      <c r="G3" s="1"/>
      <c r="S3" s="4" t="s">
        <v>18</v>
      </c>
      <c r="W3" s="1"/>
    </row>
    <row r="4" spans="1:28">
      <c r="A4" s="8"/>
      <c r="B4" s="9" t="s">
        <v>1</v>
      </c>
      <c r="L4" s="4" t="s">
        <v>19</v>
      </c>
      <c r="Q4" s="8"/>
      <c r="R4" s="9" t="s">
        <v>1</v>
      </c>
      <c r="AB4" s="4" t="s">
        <v>19</v>
      </c>
    </row>
    <row r="5" ht="15" spans="1:18">
      <c r="A5" s="8"/>
      <c r="B5" s="10" t="s">
        <v>20</v>
      </c>
      <c r="Q5" s="8"/>
      <c r="R5" s="10" t="s">
        <v>21</v>
      </c>
    </row>
    <row r="6" ht="14.75" spans="1:18">
      <c r="A6" s="8"/>
      <c r="B6" s="9"/>
      <c r="Q6" s="8"/>
      <c r="R6" s="9"/>
    </row>
    <row r="7" spans="2:31">
      <c r="B7" s="11" t="s">
        <v>22</v>
      </c>
      <c r="C7" s="12">
        <v>2007</v>
      </c>
      <c r="D7" s="12">
        <v>2008</v>
      </c>
      <c r="E7" s="12">
        <v>2009</v>
      </c>
      <c r="F7" s="12">
        <v>2010</v>
      </c>
      <c r="G7" s="12">
        <v>2011</v>
      </c>
      <c r="H7" s="12">
        <v>2012</v>
      </c>
      <c r="I7" s="12">
        <v>2013</v>
      </c>
      <c r="J7" s="12">
        <v>2014</v>
      </c>
      <c r="K7" s="12">
        <v>2015</v>
      </c>
      <c r="L7" s="30">
        <v>2016</v>
      </c>
      <c r="M7" s="31"/>
      <c r="N7" s="31"/>
      <c r="O7" s="31"/>
      <c r="P7" s="32"/>
      <c r="R7" s="11" t="s">
        <v>22</v>
      </c>
      <c r="S7" s="12">
        <v>2007</v>
      </c>
      <c r="T7" s="12">
        <v>2008</v>
      </c>
      <c r="U7" s="12">
        <v>2009</v>
      </c>
      <c r="V7" s="12">
        <v>2010</v>
      </c>
      <c r="W7" s="12">
        <v>2011</v>
      </c>
      <c r="X7" s="12">
        <v>2012</v>
      </c>
      <c r="Y7" s="12">
        <v>2013</v>
      </c>
      <c r="Z7" s="12">
        <v>2014</v>
      </c>
      <c r="AA7" s="12">
        <v>2015</v>
      </c>
      <c r="AB7" s="30">
        <v>2016</v>
      </c>
      <c r="AC7" s="31"/>
      <c r="AD7" s="31"/>
      <c r="AE7" s="31"/>
    </row>
    <row r="8" spans="2:31">
      <c r="B8" s="13" t="s">
        <v>23</v>
      </c>
      <c r="C8" s="14">
        <v>10493072.64004</v>
      </c>
      <c r="D8" s="14">
        <v>10318545.7165</v>
      </c>
      <c r="E8" s="14">
        <v>9913677.9736</v>
      </c>
      <c r="F8" s="14">
        <v>9696666.36092</v>
      </c>
      <c r="G8" s="14">
        <v>9870966.814464</v>
      </c>
      <c r="H8" s="14">
        <v>9890050.62614</v>
      </c>
      <c r="I8" s="14">
        <v>9883602.7713</v>
      </c>
      <c r="J8" s="14">
        <v>10096686</v>
      </c>
      <c r="K8" s="14">
        <v>10334931.82179</v>
      </c>
      <c r="L8" s="33">
        <v>10516733.64437</v>
      </c>
      <c r="M8" s="34"/>
      <c r="N8" s="34"/>
      <c r="O8" s="34"/>
      <c r="P8" s="35"/>
      <c r="R8" s="13" t="s">
        <v>24</v>
      </c>
      <c r="S8" s="14">
        <v>10493072.64004</v>
      </c>
      <c r="T8" s="14">
        <v>10318545.7165</v>
      </c>
      <c r="U8" s="14">
        <v>9913677.9736</v>
      </c>
      <c r="V8" s="14">
        <v>9696666.36092</v>
      </c>
      <c r="W8" s="14">
        <v>9870966.814464</v>
      </c>
      <c r="X8" s="14">
        <v>9890050.62614</v>
      </c>
      <c r="Y8" s="14">
        <v>9883602.7713</v>
      </c>
      <c r="Z8" s="14">
        <v>10096686</v>
      </c>
      <c r="AA8" s="14">
        <v>10334931.82179</v>
      </c>
      <c r="AB8" s="33">
        <v>10516733.64437</v>
      </c>
      <c r="AC8" s="34"/>
      <c r="AD8" s="34"/>
      <c r="AE8" s="34"/>
    </row>
    <row r="9" ht="14.75" spans="2:31">
      <c r="B9" s="15" t="s">
        <v>25</v>
      </c>
      <c r="C9" s="16">
        <v>0.0177963895627751</v>
      </c>
      <c r="D9" s="17">
        <f t="shared" ref="D9:L9" si="0">D8/C8-1</f>
        <v>-0.0166325850899032</v>
      </c>
      <c r="E9" s="17">
        <f t="shared" si="0"/>
        <v>-0.0392368996585041</v>
      </c>
      <c r="F9" s="17">
        <f t="shared" si="0"/>
        <v>-0.0218901212302737</v>
      </c>
      <c r="G9" s="17">
        <f t="shared" si="0"/>
        <v>0.0179752965665059</v>
      </c>
      <c r="H9" s="17">
        <f t="shared" si="0"/>
        <v>0.00193332750830799</v>
      </c>
      <c r="I9" s="17">
        <f t="shared" si="0"/>
        <v>-0.000651953673822536</v>
      </c>
      <c r="J9" s="17">
        <f t="shared" si="0"/>
        <v>0.0215592667603715</v>
      </c>
      <c r="K9" s="17">
        <f t="shared" si="0"/>
        <v>0.0235964376618227</v>
      </c>
      <c r="L9" s="36">
        <f t="shared" si="0"/>
        <v>0.0175910035706954</v>
      </c>
      <c r="M9" s="20"/>
      <c r="N9" s="20"/>
      <c r="O9" s="20"/>
      <c r="P9" s="37"/>
      <c r="R9" s="15" t="s">
        <v>25</v>
      </c>
      <c r="S9" s="16">
        <v>0.0177963895627751</v>
      </c>
      <c r="T9" s="17">
        <f t="shared" ref="T9:AB9" si="1">T8/S8-1</f>
        <v>-0.0166325850899032</v>
      </c>
      <c r="U9" s="17">
        <f t="shared" si="1"/>
        <v>-0.0392368996585041</v>
      </c>
      <c r="V9" s="17">
        <f t="shared" si="1"/>
        <v>-0.0218901212302737</v>
      </c>
      <c r="W9" s="17">
        <f t="shared" si="1"/>
        <v>0.0179752965665059</v>
      </c>
      <c r="X9" s="17">
        <f t="shared" si="1"/>
        <v>0.00193332750830799</v>
      </c>
      <c r="Y9" s="17">
        <f t="shared" si="1"/>
        <v>-0.000651953673822536</v>
      </c>
      <c r="Z9" s="17">
        <f t="shared" si="1"/>
        <v>0.0215592667603715</v>
      </c>
      <c r="AA9" s="17">
        <f t="shared" si="1"/>
        <v>0.0235964376618227</v>
      </c>
      <c r="AB9" s="36">
        <f t="shared" si="1"/>
        <v>0.0175910035706954</v>
      </c>
      <c r="AC9" s="20"/>
      <c r="AD9" s="20"/>
      <c r="AE9" s="20"/>
    </row>
    <row r="10" spans="1:31">
      <c r="A10" s="18"/>
      <c r="B10" s="18"/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37"/>
      <c r="Q10" s="18"/>
      <c r="R10" s="18"/>
      <c r="S10" s="19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="1" customFormat="1" ht="15" spans="1:27">
      <c r="A11" s="21"/>
      <c r="B11" s="21" t="s">
        <v>26</v>
      </c>
      <c r="C11" s="21"/>
      <c r="D11" s="21"/>
      <c r="E11" s="21"/>
      <c r="F11" s="21"/>
      <c r="G11" s="21"/>
      <c r="H11" s="21"/>
      <c r="I11" s="21"/>
      <c r="J11" s="21"/>
      <c r="K11" s="21"/>
      <c r="P11" s="38"/>
      <c r="Q11" s="21"/>
      <c r="R11" s="21" t="s">
        <v>27</v>
      </c>
      <c r="S11" s="21"/>
      <c r="T11" s="21"/>
      <c r="U11" s="21"/>
      <c r="V11" s="21"/>
      <c r="W11" s="21"/>
      <c r="X11" s="21"/>
      <c r="Y11" s="21"/>
      <c r="Z11" s="21"/>
      <c r="AA11" s="21"/>
    </row>
    <row r="12" s="2" customFormat="1" ht="15" spans="3:19">
      <c r="C12" s="1" t="s">
        <v>28</v>
      </c>
      <c r="P12" s="39"/>
      <c r="S12" s="1" t="s">
        <v>28</v>
      </c>
    </row>
    <row r="13" ht="14.75" spans="2:31">
      <c r="B13" s="6" t="s">
        <v>29</v>
      </c>
      <c r="C13" s="22">
        <f t="shared" ref="C13:L13" si="2">C$7</f>
        <v>2007</v>
      </c>
      <c r="D13" s="22">
        <f t="shared" si="2"/>
        <v>2008</v>
      </c>
      <c r="E13" s="22">
        <f t="shared" si="2"/>
        <v>2009</v>
      </c>
      <c r="F13" s="22">
        <f t="shared" si="2"/>
        <v>2010</v>
      </c>
      <c r="G13" s="22">
        <f t="shared" si="2"/>
        <v>2011</v>
      </c>
      <c r="H13" s="22">
        <f t="shared" si="2"/>
        <v>2012</v>
      </c>
      <c r="I13" s="22">
        <f t="shared" si="2"/>
        <v>2013</v>
      </c>
      <c r="J13" s="22">
        <f t="shared" si="2"/>
        <v>2014</v>
      </c>
      <c r="K13" s="22">
        <f t="shared" si="2"/>
        <v>2015</v>
      </c>
      <c r="L13" s="22">
        <f t="shared" si="2"/>
        <v>2016</v>
      </c>
      <c r="M13" s="40"/>
      <c r="N13" s="40"/>
      <c r="O13" s="40"/>
      <c r="P13" s="41"/>
      <c r="R13" s="6" t="s">
        <v>29</v>
      </c>
      <c r="S13" s="22">
        <f t="shared" ref="S13:AB13" si="3">S$7</f>
        <v>2007</v>
      </c>
      <c r="T13" s="22">
        <f t="shared" si="3"/>
        <v>2008</v>
      </c>
      <c r="U13" s="22">
        <f t="shared" si="3"/>
        <v>2009</v>
      </c>
      <c r="V13" s="22">
        <f t="shared" si="3"/>
        <v>2010</v>
      </c>
      <c r="W13" s="22">
        <f t="shared" si="3"/>
        <v>2011</v>
      </c>
      <c r="X13" s="22">
        <f t="shared" si="3"/>
        <v>2012</v>
      </c>
      <c r="Y13" s="22">
        <f t="shared" si="3"/>
        <v>2013</v>
      </c>
      <c r="Z13" s="22">
        <f t="shared" si="3"/>
        <v>2014</v>
      </c>
      <c r="AA13" s="22">
        <f t="shared" si="3"/>
        <v>2015</v>
      </c>
      <c r="AB13" s="22">
        <f t="shared" si="3"/>
        <v>2016</v>
      </c>
      <c r="AC13" s="40"/>
      <c r="AD13" s="40"/>
      <c r="AE13" s="40"/>
    </row>
    <row r="14" ht="14.75" spans="2:31">
      <c r="B14" s="23">
        <v>1</v>
      </c>
      <c r="C14" s="14">
        <v>6296108.301645</v>
      </c>
      <c r="D14" s="14">
        <v>6393498.22612783</v>
      </c>
      <c r="E14" s="14">
        <v>6055598.72219461</v>
      </c>
      <c r="F14" s="14">
        <v>6213687.22559925</v>
      </c>
      <c r="G14" s="14">
        <v>6856270.33967501</v>
      </c>
      <c r="H14" s="14">
        <v>6687425.40833207</v>
      </c>
      <c r="I14" s="14">
        <v>6078252.4838335</v>
      </c>
      <c r="J14" s="14">
        <v>6028276.22245003</v>
      </c>
      <c r="K14" s="14">
        <v>6063565.21839492</v>
      </c>
      <c r="L14" s="14">
        <v>6379301.61416852</v>
      </c>
      <c r="M14" s="14"/>
      <c r="N14" s="14"/>
      <c r="O14" s="14"/>
      <c r="P14" s="42"/>
      <c r="R14" s="23">
        <v>1</v>
      </c>
      <c r="S14" s="14">
        <v>6296108.301645</v>
      </c>
      <c r="T14" s="14">
        <v>6393498.22612783</v>
      </c>
      <c r="U14" s="14">
        <v>6055598.72219461</v>
      </c>
      <c r="V14" s="14">
        <v>6213687.22559925</v>
      </c>
      <c r="W14" s="14">
        <v>6856270.33967501</v>
      </c>
      <c r="X14" s="14">
        <v>6687425.40833207</v>
      </c>
      <c r="Y14" s="14">
        <v>6078252.4838335</v>
      </c>
      <c r="Z14" s="14">
        <v>6028276.22245003</v>
      </c>
      <c r="AA14" s="14">
        <v>6063565.21839492</v>
      </c>
      <c r="AB14" s="14">
        <v>6379301.61416852</v>
      </c>
      <c r="AC14" s="14"/>
      <c r="AD14" s="14"/>
      <c r="AE14" s="14"/>
    </row>
    <row r="15" spans="2:31">
      <c r="B15" s="23">
        <v>2</v>
      </c>
      <c r="C15" s="14">
        <v>6255413.54345214</v>
      </c>
      <c r="D15" s="14">
        <v>6368313.46105975</v>
      </c>
      <c r="E15" s="14">
        <v>6025150.78775931</v>
      </c>
      <c r="F15" s="14">
        <v>6450835.17687739</v>
      </c>
      <c r="G15" s="14">
        <v>6907356.5157459</v>
      </c>
      <c r="H15" s="14">
        <v>6709826.90126315</v>
      </c>
      <c r="I15" s="14">
        <v>5988197.73942911</v>
      </c>
      <c r="J15" s="14">
        <v>6030499.67705925</v>
      </c>
      <c r="K15" s="14">
        <v>6262166.11550501</v>
      </c>
      <c r="L15" s="14"/>
      <c r="M15" s="14"/>
      <c r="N15" s="14"/>
      <c r="O15" s="14"/>
      <c r="P15" s="42"/>
      <c r="R15" s="23">
        <v>2</v>
      </c>
      <c r="S15" s="14">
        <v>6255413.54345214</v>
      </c>
      <c r="T15" s="14">
        <v>6368313.46105975</v>
      </c>
      <c r="U15" s="14">
        <v>6025150.78775931</v>
      </c>
      <c r="V15" s="14">
        <v>6450835.17687739</v>
      </c>
      <c r="W15" s="14">
        <v>6907356.5157459</v>
      </c>
      <c r="X15" s="14">
        <v>6709826.90126315</v>
      </c>
      <c r="Y15" s="14">
        <v>5988197.73942911</v>
      </c>
      <c r="Z15" s="14">
        <v>6030499.67705925</v>
      </c>
      <c r="AA15" s="14">
        <v>6262166.11550501</v>
      </c>
      <c r="AB15" s="14"/>
      <c r="AC15" s="14"/>
      <c r="AD15" s="14"/>
      <c r="AE15" s="14"/>
    </row>
    <row r="16" spans="2:31">
      <c r="B16" s="23">
        <v>3</v>
      </c>
      <c r="C16" s="14">
        <v>6149678.1626179</v>
      </c>
      <c r="D16" s="14">
        <v>6361928.57374366</v>
      </c>
      <c r="E16" s="14">
        <v>6002001.66002386</v>
      </c>
      <c r="F16" s="14">
        <v>6453903.6452023</v>
      </c>
      <c r="G16" s="14">
        <v>7052832.31076918</v>
      </c>
      <c r="H16" s="14">
        <v>6705814.93669849</v>
      </c>
      <c r="I16" s="14">
        <v>5941304.94785339</v>
      </c>
      <c r="J16" s="14">
        <v>6049996.30071103</v>
      </c>
      <c r="K16" s="14"/>
      <c r="L16" s="14"/>
      <c r="M16" s="14"/>
      <c r="N16" s="14"/>
      <c r="O16" s="14"/>
      <c r="P16" s="42"/>
      <c r="R16" s="23">
        <v>3</v>
      </c>
      <c r="S16" s="14">
        <v>6149678.1626179</v>
      </c>
      <c r="T16" s="14">
        <v>6361928.57374366</v>
      </c>
      <c r="U16" s="14">
        <v>6002001.66002386</v>
      </c>
      <c r="V16" s="14">
        <v>6453903.6452023</v>
      </c>
      <c r="W16" s="14">
        <v>7052832.31076918</v>
      </c>
      <c r="X16" s="14">
        <v>6705814.93669849</v>
      </c>
      <c r="Y16" s="14">
        <v>5941304.94785339</v>
      </c>
      <c r="Z16" s="14">
        <v>6049996.30071103</v>
      </c>
      <c r="AA16" s="14"/>
      <c r="AB16" s="14"/>
      <c r="AC16" s="14"/>
      <c r="AD16" s="14"/>
      <c r="AE16" s="14"/>
    </row>
    <row r="17" spans="2:31">
      <c r="B17" s="23">
        <v>4</v>
      </c>
      <c r="C17" s="14">
        <v>5988833.57513274</v>
      </c>
      <c r="D17" s="14">
        <v>6332452.49362763</v>
      </c>
      <c r="E17" s="14">
        <v>5971832.28551391</v>
      </c>
      <c r="F17" s="14">
        <v>6511114.11480725</v>
      </c>
      <c r="G17" s="14">
        <v>7048675.60405191</v>
      </c>
      <c r="H17" s="14">
        <v>6651553.34384619</v>
      </c>
      <c r="I17" s="14">
        <v>5912097.54731544</v>
      </c>
      <c r="J17" s="14"/>
      <c r="K17" s="14"/>
      <c r="L17" s="14"/>
      <c r="M17" s="14"/>
      <c r="N17" s="14"/>
      <c r="O17" s="14"/>
      <c r="P17" s="42"/>
      <c r="R17" s="23">
        <v>4</v>
      </c>
      <c r="S17" s="14">
        <v>5988833.57513274</v>
      </c>
      <c r="T17" s="14">
        <v>6332452.49362763</v>
      </c>
      <c r="U17" s="14">
        <v>5971832.28551391</v>
      </c>
      <c r="V17" s="14">
        <v>6511114.11480725</v>
      </c>
      <c r="W17" s="14">
        <v>7048675.60405191</v>
      </c>
      <c r="X17" s="14">
        <v>6651553.34384619</v>
      </c>
      <c r="Y17" s="14">
        <v>5912097.54731544</v>
      </c>
      <c r="Z17" s="14"/>
      <c r="AA17" s="14"/>
      <c r="AB17" s="14"/>
      <c r="AC17" s="14"/>
      <c r="AD17" s="14"/>
      <c r="AE17" s="14"/>
    </row>
    <row r="18" spans="2:31">
      <c r="B18" s="23">
        <v>5</v>
      </c>
      <c r="C18" s="14">
        <v>5917432.71993422</v>
      </c>
      <c r="D18" s="14">
        <v>6321753.06317488</v>
      </c>
      <c r="E18" s="14">
        <v>5961931.76350498</v>
      </c>
      <c r="F18" s="14">
        <v>6488101.90359693</v>
      </c>
      <c r="G18" s="14">
        <v>7059874.78018891</v>
      </c>
      <c r="H18" s="14">
        <v>6614204.61698226</v>
      </c>
      <c r="I18" s="14"/>
      <c r="J18" s="14"/>
      <c r="K18" s="14"/>
      <c r="L18" s="14"/>
      <c r="M18" s="14"/>
      <c r="N18" s="14"/>
      <c r="O18" s="14"/>
      <c r="P18" s="42"/>
      <c r="R18" s="23">
        <v>5</v>
      </c>
      <c r="S18" s="14">
        <v>5917432.71993422</v>
      </c>
      <c r="T18" s="14">
        <v>6321753.06317488</v>
      </c>
      <c r="U18" s="14">
        <v>5961931.76350498</v>
      </c>
      <c r="V18" s="14">
        <v>6488101.90359693</v>
      </c>
      <c r="W18" s="14">
        <v>7059874.78018891</v>
      </c>
      <c r="X18" s="14">
        <v>6614204.61698226</v>
      </c>
      <c r="Y18" s="14"/>
      <c r="Z18" s="14"/>
      <c r="AA18" s="14"/>
      <c r="AB18" s="14"/>
      <c r="AC18" s="14"/>
      <c r="AD18" s="14"/>
      <c r="AE18" s="14"/>
    </row>
    <row r="19" spans="2:31">
      <c r="B19" s="23">
        <v>6</v>
      </c>
      <c r="C19" s="14">
        <v>5893314.82251138</v>
      </c>
      <c r="D19" s="14">
        <v>6283238.18175414</v>
      </c>
      <c r="E19" s="14">
        <v>5967578.62464302</v>
      </c>
      <c r="F19" s="14">
        <v>6497686.63676957</v>
      </c>
      <c r="G19" s="14">
        <v>7050531.13865709</v>
      </c>
      <c r="H19" s="14"/>
      <c r="I19" s="14"/>
      <c r="J19" s="14"/>
      <c r="K19" s="14"/>
      <c r="L19" s="14"/>
      <c r="M19" s="14"/>
      <c r="N19" s="14"/>
      <c r="O19" s="14"/>
      <c r="P19" s="42"/>
      <c r="R19" s="23">
        <v>6</v>
      </c>
      <c r="S19" s="14">
        <v>5893314.82251138</v>
      </c>
      <c r="T19" s="14">
        <v>6283238.18175414</v>
      </c>
      <c r="U19" s="14">
        <v>5967578.62464302</v>
      </c>
      <c r="V19" s="14">
        <v>6497686.63676957</v>
      </c>
      <c r="W19" s="14">
        <v>7050531.13865709</v>
      </c>
      <c r="X19" s="14"/>
      <c r="Y19" s="14"/>
      <c r="Z19" s="14"/>
      <c r="AA19" s="14"/>
      <c r="AB19" s="14"/>
      <c r="AC19" s="14"/>
      <c r="AD19" s="14"/>
      <c r="AE19" s="14"/>
    </row>
    <row r="20" spans="2:31">
      <c r="B20" s="23">
        <v>7</v>
      </c>
      <c r="C20" s="14">
        <v>5825072.47252174</v>
      </c>
      <c r="D20" s="14">
        <v>6269546.76962853</v>
      </c>
      <c r="E20" s="14">
        <v>5970863.81659457</v>
      </c>
      <c r="F20" s="14">
        <v>6508720.01225811</v>
      </c>
      <c r="G20" s="14"/>
      <c r="H20" s="14"/>
      <c r="I20" s="14"/>
      <c r="J20" s="14"/>
      <c r="K20" s="14"/>
      <c r="L20" s="14"/>
      <c r="M20" s="14"/>
      <c r="N20" s="14"/>
      <c r="O20" s="14"/>
      <c r="P20" s="42"/>
      <c r="R20" s="23">
        <v>7</v>
      </c>
      <c r="S20" s="14">
        <v>5825072.47252174</v>
      </c>
      <c r="T20" s="14">
        <v>6269546.76962853</v>
      </c>
      <c r="U20" s="14">
        <v>5970863.81659457</v>
      </c>
      <c r="V20" s="14">
        <v>6508720.01225811</v>
      </c>
      <c r="W20" s="14"/>
      <c r="X20" s="14"/>
      <c r="Y20" s="14"/>
      <c r="Z20" s="14"/>
      <c r="AA20" s="14"/>
      <c r="AB20" s="14"/>
      <c r="AC20" s="14"/>
      <c r="AD20" s="14"/>
      <c r="AE20" s="14"/>
    </row>
    <row r="21" spans="2:31">
      <c r="B21" s="23">
        <v>8</v>
      </c>
      <c r="C21" s="14">
        <v>5831945.62562157</v>
      </c>
      <c r="D21" s="14">
        <v>6305984.93398245</v>
      </c>
      <c r="E21" s="14">
        <v>5975695.72297671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42"/>
      <c r="R21" s="23">
        <v>8</v>
      </c>
      <c r="S21" s="14">
        <v>5831945.62562157</v>
      </c>
      <c r="T21" s="14">
        <v>6305984.93398245</v>
      </c>
      <c r="U21" s="14">
        <v>5975695.72297671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2:31">
      <c r="B22" s="23">
        <v>9</v>
      </c>
      <c r="C22" s="14">
        <v>5831732.97377572</v>
      </c>
      <c r="D22" s="14">
        <v>6295490.47103797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42"/>
      <c r="R22" s="23">
        <v>9</v>
      </c>
      <c r="S22" s="14">
        <v>5831732.97377572</v>
      </c>
      <c r="T22" s="14">
        <v>6295490.47103797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2:31">
      <c r="B23" s="23">
        <v>10</v>
      </c>
      <c r="C23" s="14">
        <v>5842732.6995427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42"/>
      <c r="R23" s="23">
        <v>10</v>
      </c>
      <c r="S23" s="14">
        <v>5842732.6995427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5" s="2" customFormat="1" ht="15" spans="3:27">
      <c r="C25" s="24" t="s">
        <v>30</v>
      </c>
      <c r="D25" s="25"/>
      <c r="E25" s="25"/>
      <c r="F25" s="25"/>
      <c r="G25" s="25"/>
      <c r="H25" s="25"/>
      <c r="I25" s="25"/>
      <c r="J25" s="25"/>
      <c r="K25" s="25"/>
      <c r="P25" s="39"/>
      <c r="S25" s="24" t="s">
        <v>30</v>
      </c>
      <c r="T25" s="25"/>
      <c r="U25" s="25"/>
      <c r="V25" s="25"/>
      <c r="W25" s="25"/>
      <c r="X25" s="25"/>
      <c r="Y25" s="25"/>
      <c r="Z25" s="25"/>
      <c r="AA25" s="25"/>
    </row>
    <row r="26" ht="14.75" spans="3:31">
      <c r="C26" s="22">
        <f t="shared" ref="C26:L26" si="4">C$7</f>
        <v>2007</v>
      </c>
      <c r="D26" s="22">
        <f t="shared" si="4"/>
        <v>2008</v>
      </c>
      <c r="E26" s="22">
        <f t="shared" si="4"/>
        <v>2009</v>
      </c>
      <c r="F26" s="22">
        <f t="shared" si="4"/>
        <v>2010</v>
      </c>
      <c r="G26" s="22">
        <f t="shared" si="4"/>
        <v>2011</v>
      </c>
      <c r="H26" s="22">
        <f t="shared" si="4"/>
        <v>2012</v>
      </c>
      <c r="I26" s="22">
        <f t="shared" si="4"/>
        <v>2013</v>
      </c>
      <c r="J26" s="22">
        <f t="shared" si="4"/>
        <v>2014</v>
      </c>
      <c r="K26" s="22">
        <f t="shared" si="4"/>
        <v>2015</v>
      </c>
      <c r="L26" s="22">
        <f t="shared" si="4"/>
        <v>2016</v>
      </c>
      <c r="M26" s="40"/>
      <c r="N26" s="40"/>
      <c r="O26" s="40"/>
      <c r="P26" s="41"/>
      <c r="S26" s="22">
        <f t="shared" ref="S26:AB26" si="5">S$7</f>
        <v>2007</v>
      </c>
      <c r="T26" s="22">
        <f t="shared" si="5"/>
        <v>2008</v>
      </c>
      <c r="U26" s="22">
        <f t="shared" si="5"/>
        <v>2009</v>
      </c>
      <c r="V26" s="22">
        <f t="shared" si="5"/>
        <v>2010</v>
      </c>
      <c r="W26" s="22">
        <f t="shared" si="5"/>
        <v>2011</v>
      </c>
      <c r="X26" s="22">
        <f t="shared" si="5"/>
        <v>2012</v>
      </c>
      <c r="Y26" s="22">
        <f t="shared" si="5"/>
        <v>2013</v>
      </c>
      <c r="Z26" s="22">
        <f t="shared" si="5"/>
        <v>2014</v>
      </c>
      <c r="AA26" s="22">
        <f t="shared" si="5"/>
        <v>2015</v>
      </c>
      <c r="AB26" s="22">
        <f t="shared" si="5"/>
        <v>2016</v>
      </c>
      <c r="AC26" s="40"/>
      <c r="AD26" s="40"/>
      <c r="AE26" s="40"/>
    </row>
    <row r="27" ht="14.75" spans="2:27">
      <c r="B27" s="4">
        <v>1</v>
      </c>
      <c r="C27" s="26"/>
      <c r="D27" s="26"/>
      <c r="E27" s="26"/>
      <c r="F27" s="26"/>
      <c r="G27" s="26"/>
      <c r="H27" s="26"/>
      <c r="I27" s="26"/>
      <c r="J27" s="26"/>
      <c r="K27" s="26"/>
      <c r="R27" s="4">
        <v>1</v>
      </c>
      <c r="S27" s="26"/>
      <c r="T27" s="26"/>
      <c r="U27" s="26"/>
      <c r="V27" s="26"/>
      <c r="W27" s="26"/>
      <c r="X27" s="26"/>
      <c r="Y27" s="26"/>
      <c r="Z27" s="26"/>
      <c r="AA27" s="26"/>
    </row>
    <row r="28" spans="2:27">
      <c r="B28" s="4">
        <v>2</v>
      </c>
      <c r="C28" s="26">
        <f t="shared" ref="C28:K31" si="6">C15/C14</f>
        <v>0.99353652188889</v>
      </c>
      <c r="D28" s="26">
        <f t="shared" si="6"/>
        <v>0.996060878696241</v>
      </c>
      <c r="E28" s="26">
        <f t="shared" si="6"/>
        <v>0.994971936577682</v>
      </c>
      <c r="F28" s="26">
        <f t="shared" si="6"/>
        <v>1.03816541494093</v>
      </c>
      <c r="G28" s="26">
        <f t="shared" si="6"/>
        <v>1.00745101542675</v>
      </c>
      <c r="H28" s="26">
        <f t="shared" si="6"/>
        <v>1.00334979331555</v>
      </c>
      <c r="I28" s="26">
        <f t="shared" si="6"/>
        <v>0.98518410601667</v>
      </c>
      <c r="J28" s="26">
        <f t="shared" si="6"/>
        <v>1.00036883754612</v>
      </c>
      <c r="K28" s="26">
        <f t="shared" si="6"/>
        <v>1.03275315593334</v>
      </c>
      <c r="R28" s="4">
        <v>2</v>
      </c>
      <c r="S28" s="26">
        <f t="shared" ref="S28:AA31" si="7">S15/S14</f>
        <v>0.99353652188889</v>
      </c>
      <c r="T28" s="26">
        <f t="shared" si="7"/>
        <v>0.996060878696241</v>
      </c>
      <c r="U28" s="26">
        <f t="shared" si="7"/>
        <v>0.994971936577682</v>
      </c>
      <c r="V28" s="26">
        <f t="shared" si="7"/>
        <v>1.03816541494093</v>
      </c>
      <c r="W28" s="26">
        <f t="shared" si="7"/>
        <v>1.00745101542675</v>
      </c>
      <c r="X28" s="26">
        <f t="shared" si="7"/>
        <v>1.00334979331555</v>
      </c>
      <c r="Y28" s="26">
        <f t="shared" si="7"/>
        <v>0.98518410601667</v>
      </c>
      <c r="Z28" s="26">
        <f t="shared" si="7"/>
        <v>1.00036883754612</v>
      </c>
      <c r="AA28" s="26">
        <f t="shared" si="7"/>
        <v>1.03275315593334</v>
      </c>
    </row>
    <row r="29" spans="2:27">
      <c r="B29" s="4">
        <v>3</v>
      </c>
      <c r="C29" s="26">
        <f t="shared" si="6"/>
        <v>0.983096979903924</v>
      </c>
      <c r="D29" s="26">
        <f t="shared" si="6"/>
        <v>0.998997397449869</v>
      </c>
      <c r="E29" s="26">
        <f t="shared" si="6"/>
        <v>0.996157917278604</v>
      </c>
      <c r="F29" s="26">
        <f t="shared" si="6"/>
        <v>1.00047566993122</v>
      </c>
      <c r="G29" s="26">
        <f t="shared" si="6"/>
        <v>1.02106099412875</v>
      </c>
      <c r="H29" s="26">
        <f t="shared" si="6"/>
        <v>0.999402076294411</v>
      </c>
      <c r="I29" s="26">
        <f t="shared" si="6"/>
        <v>0.992169131078127</v>
      </c>
      <c r="J29" s="26">
        <f t="shared" si="6"/>
        <v>1.0032330030173</v>
      </c>
      <c r="K29" s="26"/>
      <c r="R29" s="4">
        <v>3</v>
      </c>
      <c r="S29" s="26">
        <f t="shared" si="7"/>
        <v>0.983096979903924</v>
      </c>
      <c r="T29" s="26">
        <f t="shared" si="7"/>
        <v>0.998997397449869</v>
      </c>
      <c r="U29" s="26">
        <f t="shared" si="7"/>
        <v>0.996157917278604</v>
      </c>
      <c r="V29" s="26">
        <f t="shared" si="7"/>
        <v>1.00047566993122</v>
      </c>
      <c r="W29" s="26">
        <f t="shared" si="7"/>
        <v>1.02106099412875</v>
      </c>
      <c r="X29" s="26">
        <f t="shared" si="7"/>
        <v>0.999402076294411</v>
      </c>
      <c r="Y29" s="26">
        <f t="shared" si="7"/>
        <v>0.992169131078127</v>
      </c>
      <c r="Z29" s="26">
        <f t="shared" si="7"/>
        <v>1.0032330030173</v>
      </c>
      <c r="AA29" s="26"/>
    </row>
    <row r="30" spans="2:27">
      <c r="B30" s="4">
        <v>4</v>
      </c>
      <c r="C30" s="26">
        <f t="shared" si="6"/>
        <v>0.973845039816409</v>
      </c>
      <c r="D30" s="26">
        <f t="shared" si="6"/>
        <v>0.9953668011556</v>
      </c>
      <c r="E30" s="26">
        <f t="shared" si="6"/>
        <v>0.9949734478231</v>
      </c>
      <c r="F30" s="26">
        <f t="shared" si="6"/>
        <v>1.00886447532378</v>
      </c>
      <c r="G30" s="26">
        <f t="shared" si="6"/>
        <v>0.999410632986279</v>
      </c>
      <c r="H30" s="26">
        <f t="shared" si="6"/>
        <v>0.991908277612115</v>
      </c>
      <c r="I30" s="26">
        <f t="shared" si="6"/>
        <v>0.995084009187494</v>
      </c>
      <c r="J30" s="26"/>
      <c r="K30" s="26"/>
      <c r="R30" s="4">
        <v>4</v>
      </c>
      <c r="S30" s="26">
        <f t="shared" si="7"/>
        <v>0.973845039816409</v>
      </c>
      <c r="T30" s="26">
        <f t="shared" si="7"/>
        <v>0.9953668011556</v>
      </c>
      <c r="U30" s="26">
        <f t="shared" si="7"/>
        <v>0.9949734478231</v>
      </c>
      <c r="V30" s="26">
        <f t="shared" si="7"/>
        <v>1.00886447532378</v>
      </c>
      <c r="W30" s="26">
        <f t="shared" si="7"/>
        <v>0.999410632986279</v>
      </c>
      <c r="X30" s="26">
        <f t="shared" si="7"/>
        <v>0.991908277612115</v>
      </c>
      <c r="Y30" s="26">
        <f t="shared" si="7"/>
        <v>0.995084009187494</v>
      </c>
      <c r="Z30" s="26"/>
      <c r="AA30" s="26"/>
    </row>
    <row r="31" spans="2:27">
      <c r="B31" s="4">
        <v>5</v>
      </c>
      <c r="C31" s="26">
        <f t="shared" si="6"/>
        <v>0.988077669164995</v>
      </c>
      <c r="D31" s="26">
        <f t="shared" si="6"/>
        <v>0.998310381252205</v>
      </c>
      <c r="E31" s="26">
        <f t="shared" si="6"/>
        <v>0.998342129930048</v>
      </c>
      <c r="F31" s="26">
        <f t="shared" si="6"/>
        <v>0.996465702980387</v>
      </c>
      <c r="G31" s="26">
        <f t="shared" si="6"/>
        <v>1.0015888340968</v>
      </c>
      <c r="H31" s="26">
        <f t="shared" si="6"/>
        <v>0.99438496168741</v>
      </c>
      <c r="I31" s="26"/>
      <c r="J31" s="26"/>
      <c r="K31" s="26"/>
      <c r="R31" s="4">
        <v>5</v>
      </c>
      <c r="S31" s="26">
        <f t="shared" si="7"/>
        <v>0.988077669164995</v>
      </c>
      <c r="T31" s="26">
        <f t="shared" si="7"/>
        <v>0.998310381252205</v>
      </c>
      <c r="U31" s="26">
        <f t="shared" si="7"/>
        <v>0.998342129930048</v>
      </c>
      <c r="V31" s="26">
        <f t="shared" si="7"/>
        <v>0.996465702980387</v>
      </c>
      <c r="W31" s="26">
        <f t="shared" si="7"/>
        <v>1.0015888340968</v>
      </c>
      <c r="X31" s="26">
        <f t="shared" si="7"/>
        <v>0.99438496168741</v>
      </c>
      <c r="Y31" s="26"/>
      <c r="Z31" s="26"/>
      <c r="AA31" s="26"/>
    </row>
    <row r="32" spans="2:27">
      <c r="B32" s="4">
        <v>6</v>
      </c>
      <c r="C32" s="26">
        <f>C19/C18</f>
        <v>0.995924263347922</v>
      </c>
      <c r="D32" s="26">
        <f>D19/D18</f>
        <v>0.993907563133857</v>
      </c>
      <c r="E32" s="26">
        <f>E19/E18</f>
        <v>1.00094715292996</v>
      </c>
      <c r="F32" s="26">
        <f>F19/F18</f>
        <v>1.00147727845756</v>
      </c>
      <c r="G32" s="26">
        <f>G19/G18</f>
        <v>0.998676514552631</v>
      </c>
      <c r="H32" s="26"/>
      <c r="I32" s="26"/>
      <c r="J32" s="26"/>
      <c r="K32" s="26"/>
      <c r="R32" s="4">
        <v>6</v>
      </c>
      <c r="S32" s="26">
        <f>S19/S18</f>
        <v>0.995924263347922</v>
      </c>
      <c r="T32" s="26">
        <f>T19/T18</f>
        <v>0.993907563133857</v>
      </c>
      <c r="U32" s="26">
        <f>U19/U18</f>
        <v>1.00094715292996</v>
      </c>
      <c r="V32" s="26">
        <f>V19/V18</f>
        <v>1.00147727845756</v>
      </c>
      <c r="W32" s="26">
        <f>W19/W18</f>
        <v>0.998676514552631</v>
      </c>
      <c r="X32" s="26"/>
      <c r="Y32" s="26"/>
      <c r="Z32" s="26"/>
      <c r="AA32" s="26"/>
    </row>
    <row r="33" spans="2:27">
      <c r="B33" s="4">
        <v>7</v>
      </c>
      <c r="C33" s="26">
        <f>C20/C19</f>
        <v>0.988420379354422</v>
      </c>
      <c r="D33" s="26">
        <f>D20/D19</f>
        <v>0.997820962419447</v>
      </c>
      <c r="E33" s="26">
        <f>E20/E19</f>
        <v>1.00055050668926</v>
      </c>
      <c r="F33" s="26">
        <f>F20/F19</f>
        <v>1.00169804672114</v>
      </c>
      <c r="G33" s="26"/>
      <c r="H33" s="26"/>
      <c r="I33" s="26"/>
      <c r="J33" s="26"/>
      <c r="K33" s="26"/>
      <c r="R33" s="4">
        <v>7</v>
      </c>
      <c r="S33" s="26">
        <f>S20/S19</f>
        <v>0.988420379354422</v>
      </c>
      <c r="T33" s="26">
        <f>T20/T19</f>
        <v>0.997820962419447</v>
      </c>
      <c r="U33" s="26">
        <f>U20/U19</f>
        <v>1.00055050668926</v>
      </c>
      <c r="V33" s="26">
        <f>V20/V19</f>
        <v>1.00169804672114</v>
      </c>
      <c r="W33" s="26"/>
      <c r="X33" s="26"/>
      <c r="Y33" s="26"/>
      <c r="Z33" s="26"/>
      <c r="AA33" s="26"/>
    </row>
    <row r="34" spans="2:27">
      <c r="B34" s="4">
        <v>8</v>
      </c>
      <c r="C34" s="26">
        <f>C21/C20</f>
        <v>1.00117992576612</v>
      </c>
      <c r="D34" s="26">
        <f>D21/D20</f>
        <v>1.00581192958484</v>
      </c>
      <c r="E34" s="26">
        <f>E21/E20</f>
        <v>1.00080924746076</v>
      </c>
      <c r="F34" s="26"/>
      <c r="G34" s="26"/>
      <c r="H34" s="26"/>
      <c r="I34" s="26"/>
      <c r="J34" s="26"/>
      <c r="K34" s="26"/>
      <c r="R34" s="4">
        <v>8</v>
      </c>
      <c r="S34" s="26">
        <f>S21/S20</f>
        <v>1.00117992576612</v>
      </c>
      <c r="T34" s="26">
        <f>T21/T20</f>
        <v>1.00581192958484</v>
      </c>
      <c r="U34" s="26">
        <f>U21/U20</f>
        <v>1.00080924746076</v>
      </c>
      <c r="V34" s="26"/>
      <c r="W34" s="26"/>
      <c r="X34" s="26"/>
      <c r="Y34" s="26"/>
      <c r="Z34" s="26"/>
      <c r="AA34" s="26"/>
    </row>
    <row r="35" spans="2:27">
      <c r="B35" s="4">
        <v>9</v>
      </c>
      <c r="C35" s="26">
        <f>C22/C21</f>
        <v>0.999963536723505</v>
      </c>
      <c r="D35" s="26">
        <f>D22/D21</f>
        <v>0.998335793210046</v>
      </c>
      <c r="E35" s="26"/>
      <c r="F35" s="26"/>
      <c r="G35" s="26"/>
      <c r="H35" s="26"/>
      <c r="I35" s="26"/>
      <c r="J35" s="26"/>
      <c r="K35" s="26"/>
      <c r="R35" s="4">
        <v>9</v>
      </c>
      <c r="S35" s="26">
        <f>S22/S21</f>
        <v>0.999963536723505</v>
      </c>
      <c r="T35" s="26">
        <f>T22/T21</f>
        <v>0.998335793210046</v>
      </c>
      <c r="U35" s="26"/>
      <c r="V35" s="26"/>
      <c r="W35" s="26"/>
      <c r="X35" s="26"/>
      <c r="Y35" s="26"/>
      <c r="Z35" s="26"/>
      <c r="AA35" s="26"/>
    </row>
    <row r="36" spans="2:27">
      <c r="B36" s="4">
        <v>10</v>
      </c>
      <c r="C36" s="26">
        <f>C23/C22</f>
        <v>1.00188618474413</v>
      </c>
      <c r="D36" s="27"/>
      <c r="E36" s="27"/>
      <c r="F36" s="27"/>
      <c r="G36" s="27"/>
      <c r="H36" s="27"/>
      <c r="I36" s="27"/>
      <c r="J36" s="27"/>
      <c r="K36" s="27"/>
      <c r="R36" s="4">
        <v>10</v>
      </c>
      <c r="S36" s="26">
        <f>S23/S22</f>
        <v>1.00188618474413</v>
      </c>
      <c r="T36" s="27"/>
      <c r="U36" s="27"/>
      <c r="V36" s="27"/>
      <c r="W36" s="27"/>
      <c r="X36" s="27"/>
      <c r="Y36" s="27"/>
      <c r="Z36" s="27"/>
      <c r="AA36" s="27"/>
    </row>
    <row r="37" spans="3:27">
      <c r="C37" s="27"/>
      <c r="D37" s="27"/>
      <c r="E37" s="27"/>
      <c r="F37" s="27"/>
      <c r="G37" s="27"/>
      <c r="H37" s="27"/>
      <c r="I37" s="27"/>
      <c r="J37" s="27"/>
      <c r="K37" s="27"/>
      <c r="S37" s="27"/>
      <c r="T37" s="27"/>
      <c r="U37" s="27"/>
      <c r="V37" s="27"/>
      <c r="W37" s="27"/>
      <c r="X37" s="27"/>
      <c r="Y37" s="27"/>
      <c r="Z37" s="27"/>
      <c r="AA37" s="27"/>
    </row>
    <row r="38" s="2" customFormat="1" ht="15" spans="3:27">
      <c r="C38" s="1" t="s">
        <v>31</v>
      </c>
      <c r="D38" s="25"/>
      <c r="E38" s="25"/>
      <c r="F38" s="25"/>
      <c r="G38" s="25"/>
      <c r="H38" s="25"/>
      <c r="I38" s="25"/>
      <c r="J38" s="25"/>
      <c r="K38" s="25"/>
      <c r="P38" s="39"/>
      <c r="S38" s="1" t="s">
        <v>31</v>
      </c>
      <c r="T38" s="25"/>
      <c r="U38" s="25"/>
      <c r="V38" s="25"/>
      <c r="W38" s="25"/>
      <c r="X38" s="25"/>
      <c r="Y38" s="25"/>
      <c r="Z38" s="25"/>
      <c r="AA38" s="25"/>
    </row>
    <row r="39" ht="14.75" spans="3:31">
      <c r="C39" s="22">
        <f t="shared" ref="C39:L39" si="8">C$7</f>
        <v>2007</v>
      </c>
      <c r="D39" s="22">
        <f t="shared" si="8"/>
        <v>2008</v>
      </c>
      <c r="E39" s="22">
        <f t="shared" si="8"/>
        <v>2009</v>
      </c>
      <c r="F39" s="22">
        <f t="shared" si="8"/>
        <v>2010</v>
      </c>
      <c r="G39" s="22">
        <f t="shared" si="8"/>
        <v>2011</v>
      </c>
      <c r="H39" s="22">
        <f t="shared" si="8"/>
        <v>2012</v>
      </c>
      <c r="I39" s="22">
        <f t="shared" si="8"/>
        <v>2013</v>
      </c>
      <c r="J39" s="22">
        <f t="shared" si="8"/>
        <v>2014</v>
      </c>
      <c r="K39" s="22">
        <f t="shared" si="8"/>
        <v>2015</v>
      </c>
      <c r="L39" s="22">
        <f t="shared" si="8"/>
        <v>2016</v>
      </c>
      <c r="M39" s="40"/>
      <c r="N39" s="40"/>
      <c r="O39" s="40"/>
      <c r="P39" s="41"/>
      <c r="S39" s="22">
        <f t="shared" ref="S39:AB39" si="9">S$7</f>
        <v>2007</v>
      </c>
      <c r="T39" s="22">
        <f t="shared" si="9"/>
        <v>2008</v>
      </c>
      <c r="U39" s="22">
        <f t="shared" si="9"/>
        <v>2009</v>
      </c>
      <c r="V39" s="22">
        <f t="shared" si="9"/>
        <v>2010</v>
      </c>
      <c r="W39" s="22">
        <f t="shared" si="9"/>
        <v>2011</v>
      </c>
      <c r="X39" s="22">
        <f t="shared" si="9"/>
        <v>2012</v>
      </c>
      <c r="Y39" s="22">
        <f t="shared" si="9"/>
        <v>2013</v>
      </c>
      <c r="Z39" s="22">
        <f t="shared" si="9"/>
        <v>2014</v>
      </c>
      <c r="AA39" s="22">
        <f t="shared" si="9"/>
        <v>2015</v>
      </c>
      <c r="AB39" s="22">
        <f t="shared" si="9"/>
        <v>2016</v>
      </c>
      <c r="AC39" s="40"/>
      <c r="AD39" s="40"/>
      <c r="AE39" s="40"/>
    </row>
    <row r="40" ht="14.75" spans="2:31">
      <c r="B40" s="18">
        <v>1</v>
      </c>
      <c r="C40" s="20">
        <f t="shared" ref="C40:L44" si="10">C14/C$8</f>
        <v>0.600025227846035</v>
      </c>
      <c r="D40" s="20">
        <f t="shared" si="10"/>
        <v>0.61961233702771</v>
      </c>
      <c r="E40" s="20">
        <f t="shared" si="10"/>
        <v>0.610832703898653</v>
      </c>
      <c r="F40" s="20">
        <f t="shared" si="10"/>
        <v>0.640806540549025</v>
      </c>
      <c r="G40" s="20">
        <f t="shared" si="10"/>
        <v>0.694589544119271</v>
      </c>
      <c r="H40" s="20">
        <f t="shared" si="10"/>
        <v>0.676177065328341</v>
      </c>
      <c r="I40" s="20">
        <f t="shared" si="10"/>
        <v>0.614983485726838</v>
      </c>
      <c r="J40" s="20">
        <f t="shared" si="10"/>
        <v>0.597054936882264</v>
      </c>
      <c r="K40" s="20">
        <f t="shared" si="10"/>
        <v>0.58670587507995</v>
      </c>
      <c r="L40" s="20">
        <f t="shared" si="10"/>
        <v>0.606585830723554</v>
      </c>
      <c r="M40" s="20"/>
      <c r="N40" s="20"/>
      <c r="O40" s="20"/>
      <c r="P40" s="37"/>
      <c r="R40" s="18">
        <v>1</v>
      </c>
      <c r="S40" s="20">
        <f t="shared" ref="S40:AB44" si="11">S14/S$8</f>
        <v>0.600025227846035</v>
      </c>
      <c r="T40" s="20">
        <f t="shared" si="11"/>
        <v>0.61961233702771</v>
      </c>
      <c r="U40" s="20">
        <f t="shared" si="11"/>
        <v>0.610832703898653</v>
      </c>
      <c r="V40" s="20">
        <f t="shared" si="11"/>
        <v>0.640806540549025</v>
      </c>
      <c r="W40" s="20">
        <f t="shared" si="11"/>
        <v>0.694589544119271</v>
      </c>
      <c r="X40" s="20">
        <f t="shared" si="11"/>
        <v>0.676177065328341</v>
      </c>
      <c r="Y40" s="20">
        <f t="shared" si="11"/>
        <v>0.614983485726838</v>
      </c>
      <c r="Z40" s="20">
        <f t="shared" si="11"/>
        <v>0.597054936882264</v>
      </c>
      <c r="AA40" s="20">
        <f t="shared" si="11"/>
        <v>0.58670587507995</v>
      </c>
      <c r="AB40" s="20">
        <f t="shared" si="11"/>
        <v>0.606585830723554</v>
      </c>
      <c r="AC40" s="20"/>
      <c r="AD40" s="20"/>
      <c r="AE40" s="20"/>
    </row>
    <row r="41" spans="2:27">
      <c r="B41" s="18">
        <v>2</v>
      </c>
      <c r="C41" s="20">
        <f t="shared" si="10"/>
        <v>0.596146977919739</v>
      </c>
      <c r="D41" s="20">
        <f t="shared" si="10"/>
        <v>0.617171608870853</v>
      </c>
      <c r="E41" s="20">
        <f t="shared" si="10"/>
        <v>0.607761398323025</v>
      </c>
      <c r="F41" s="20">
        <f t="shared" si="10"/>
        <v>0.665263188065939</v>
      </c>
      <c r="G41" s="20">
        <f t="shared" si="10"/>
        <v>0.699764941527764</v>
      </c>
      <c r="H41" s="20">
        <f t="shared" si="10"/>
        <v>0.678442118741908</v>
      </c>
      <c r="I41" s="20">
        <f t="shared" si="10"/>
        <v>0.60587195560081</v>
      </c>
      <c r="J41" s="20">
        <f t="shared" si="10"/>
        <v>0.597275153160081</v>
      </c>
      <c r="K41" s="20">
        <f t="shared" si="10"/>
        <v>0.605922344093453</v>
      </c>
      <c r="R41" s="18">
        <v>2</v>
      </c>
      <c r="S41" s="20">
        <f t="shared" si="11"/>
        <v>0.596146977919739</v>
      </c>
      <c r="T41" s="20">
        <f t="shared" si="11"/>
        <v>0.617171608870853</v>
      </c>
      <c r="U41" s="20">
        <f t="shared" si="11"/>
        <v>0.607761398323025</v>
      </c>
      <c r="V41" s="20">
        <f t="shared" si="11"/>
        <v>0.665263188065939</v>
      </c>
      <c r="W41" s="20">
        <f t="shared" si="11"/>
        <v>0.699764941527764</v>
      </c>
      <c r="X41" s="20">
        <f t="shared" si="11"/>
        <v>0.678442118741908</v>
      </c>
      <c r="Y41" s="20">
        <f t="shared" si="11"/>
        <v>0.60587195560081</v>
      </c>
      <c r="Z41" s="20">
        <f t="shared" si="11"/>
        <v>0.597275153160081</v>
      </c>
      <c r="AA41" s="20">
        <f t="shared" si="11"/>
        <v>0.605922344093453</v>
      </c>
    </row>
    <row r="42" spans="2:27">
      <c r="B42" s="18">
        <v>3</v>
      </c>
      <c r="C42" s="20">
        <f t="shared" si="10"/>
        <v>0.586070293571747</v>
      </c>
      <c r="D42" s="20">
        <f t="shared" si="10"/>
        <v>0.61655283104193</v>
      </c>
      <c r="E42" s="20">
        <f t="shared" si="10"/>
        <v>0.605426328755797</v>
      </c>
      <c r="F42" s="20">
        <f t="shared" si="10"/>
        <v>0.665579633760851</v>
      </c>
      <c r="G42" s="20">
        <f t="shared" si="10"/>
        <v>0.714502686852783</v>
      </c>
      <c r="H42" s="20">
        <f t="shared" si="10"/>
        <v>0.678036462116242</v>
      </c>
      <c r="I42" s="20">
        <f t="shared" si="10"/>
        <v>0.601127451733061</v>
      </c>
      <c r="J42" s="20">
        <f t="shared" si="10"/>
        <v>0.599206145532408</v>
      </c>
      <c r="K42" s="18"/>
      <c r="R42" s="18">
        <v>3</v>
      </c>
      <c r="S42" s="20">
        <f t="shared" si="11"/>
        <v>0.586070293571747</v>
      </c>
      <c r="T42" s="20">
        <f t="shared" si="11"/>
        <v>0.61655283104193</v>
      </c>
      <c r="U42" s="20">
        <f t="shared" si="11"/>
        <v>0.605426328755797</v>
      </c>
      <c r="V42" s="20">
        <f t="shared" si="11"/>
        <v>0.665579633760851</v>
      </c>
      <c r="W42" s="20">
        <f t="shared" si="11"/>
        <v>0.714502686852783</v>
      </c>
      <c r="X42" s="20">
        <f t="shared" si="11"/>
        <v>0.678036462116242</v>
      </c>
      <c r="Y42" s="20">
        <f t="shared" si="11"/>
        <v>0.601127451733061</v>
      </c>
      <c r="Z42" s="20">
        <f t="shared" si="11"/>
        <v>0.599206145532408</v>
      </c>
      <c r="AA42" s="18"/>
    </row>
    <row r="43" spans="2:27">
      <c r="B43" s="18">
        <v>4</v>
      </c>
      <c r="C43" s="20">
        <f t="shared" si="10"/>
        <v>0.570741648378592</v>
      </c>
      <c r="D43" s="20">
        <f t="shared" si="10"/>
        <v>0.613696219177635</v>
      </c>
      <c r="E43" s="20">
        <f t="shared" si="10"/>
        <v>0.602383121725037</v>
      </c>
      <c r="F43" s="20">
        <f t="shared" si="10"/>
        <v>0.671479648000335</v>
      </c>
      <c r="G43" s="20">
        <f t="shared" si="10"/>
        <v>0.714081582537937</v>
      </c>
      <c r="H43" s="20">
        <f t="shared" si="10"/>
        <v>0.672549979295933</v>
      </c>
      <c r="I43" s="20">
        <f t="shared" si="10"/>
        <v>0.598172314703196</v>
      </c>
      <c r="J43" s="18"/>
      <c r="K43" s="18"/>
      <c r="R43" s="18">
        <v>4</v>
      </c>
      <c r="S43" s="20">
        <f t="shared" si="11"/>
        <v>0.570741648378592</v>
      </c>
      <c r="T43" s="20">
        <f t="shared" si="11"/>
        <v>0.613696219177635</v>
      </c>
      <c r="U43" s="20">
        <f t="shared" si="11"/>
        <v>0.602383121725037</v>
      </c>
      <c r="V43" s="20">
        <f t="shared" si="11"/>
        <v>0.671479648000335</v>
      </c>
      <c r="W43" s="20">
        <f t="shared" si="11"/>
        <v>0.714081582537937</v>
      </c>
      <c r="X43" s="20">
        <f t="shared" si="11"/>
        <v>0.672549979295933</v>
      </c>
      <c r="Y43" s="20">
        <f t="shared" si="11"/>
        <v>0.598172314703196</v>
      </c>
      <c r="Z43" s="18"/>
      <c r="AA43" s="18"/>
    </row>
    <row r="44" spans="2:27">
      <c r="B44" s="18">
        <v>5</v>
      </c>
      <c r="C44" s="20">
        <f t="shared" si="10"/>
        <v>0.563937077625307</v>
      </c>
      <c r="D44" s="20">
        <f t="shared" si="10"/>
        <v>0.612659306540262</v>
      </c>
      <c r="E44" s="20">
        <f t="shared" si="10"/>
        <v>0.601384448776885</v>
      </c>
      <c r="F44" s="20">
        <f t="shared" si="10"/>
        <v>0.669106439481676</v>
      </c>
      <c r="G44" s="20">
        <f t="shared" si="10"/>
        <v>0.71521613970417</v>
      </c>
      <c r="H44" s="20">
        <f t="shared" si="10"/>
        <v>0.668773585395055</v>
      </c>
      <c r="I44" s="18"/>
      <c r="J44" s="18"/>
      <c r="K44" s="18"/>
      <c r="R44" s="18">
        <v>5</v>
      </c>
      <c r="S44" s="20">
        <f t="shared" si="11"/>
        <v>0.563937077625307</v>
      </c>
      <c r="T44" s="20">
        <f t="shared" si="11"/>
        <v>0.612659306540262</v>
      </c>
      <c r="U44" s="20">
        <f t="shared" si="11"/>
        <v>0.601384448776885</v>
      </c>
      <c r="V44" s="20">
        <f t="shared" si="11"/>
        <v>0.669106439481676</v>
      </c>
      <c r="W44" s="20">
        <f t="shared" si="11"/>
        <v>0.71521613970417</v>
      </c>
      <c r="X44" s="20">
        <f t="shared" si="11"/>
        <v>0.668773585395055</v>
      </c>
      <c r="Y44" s="18"/>
      <c r="Z44" s="18"/>
      <c r="AA44" s="18"/>
    </row>
    <row r="45" spans="2:27">
      <c r="B45" s="18">
        <v>6</v>
      </c>
      <c r="C45" s="20">
        <f>C19/C$8</f>
        <v>0.561638618608564</v>
      </c>
      <c r="D45" s="20">
        <f>D19/D$8</f>
        <v>0.60892671839471</v>
      </c>
      <c r="E45" s="20">
        <f>E19/E$8</f>
        <v>0.601954051819577</v>
      </c>
      <c r="F45" s="20">
        <f>F19/F$8</f>
        <v>0.670094896010538</v>
      </c>
      <c r="G45" s="20">
        <f>G19/G$8</f>
        <v>0.714269561551549</v>
      </c>
      <c r="H45" s="18"/>
      <c r="I45" s="18"/>
      <c r="J45" s="18"/>
      <c r="K45" s="18"/>
      <c r="R45" s="18">
        <v>6</v>
      </c>
      <c r="S45" s="20">
        <f>S19/S$8</f>
        <v>0.561638618608564</v>
      </c>
      <c r="T45" s="20">
        <f>T19/T$8</f>
        <v>0.60892671839471</v>
      </c>
      <c r="U45" s="20">
        <f>U19/U$8</f>
        <v>0.601954051819577</v>
      </c>
      <c r="V45" s="20">
        <f>V19/V$8</f>
        <v>0.670094896010538</v>
      </c>
      <c r="W45" s="20">
        <f>W19/W$8</f>
        <v>0.714269561551549</v>
      </c>
      <c r="X45" s="18"/>
      <c r="Y45" s="18"/>
      <c r="Z45" s="18"/>
      <c r="AA45" s="18"/>
    </row>
    <row r="46" spans="2:27">
      <c r="B46" s="18">
        <v>7</v>
      </c>
      <c r="C46" s="20">
        <f>C20/C$8</f>
        <v>0.55513505646517</v>
      </c>
      <c r="D46" s="20">
        <f>D20/D$8</f>
        <v>0.607599844191525</v>
      </c>
      <c r="E46" s="20">
        <f>E20/E$8</f>
        <v>0.602285431551731</v>
      </c>
      <c r="F46" s="20">
        <f>F20/F$8</f>
        <v>0.671232748451559</v>
      </c>
      <c r="G46" s="18"/>
      <c r="H46" s="18"/>
      <c r="I46" s="18"/>
      <c r="J46" s="18"/>
      <c r="K46" s="18"/>
      <c r="R46" s="18">
        <v>7</v>
      </c>
      <c r="S46" s="20">
        <f>S20/S$8</f>
        <v>0.55513505646517</v>
      </c>
      <c r="T46" s="20">
        <f>T20/T$8</f>
        <v>0.607599844191525</v>
      </c>
      <c r="U46" s="20">
        <f>U20/U$8</f>
        <v>0.602285431551731</v>
      </c>
      <c r="V46" s="20">
        <f>V20/V$8</f>
        <v>0.671232748451559</v>
      </c>
      <c r="W46" s="18"/>
      <c r="X46" s="18"/>
      <c r="Y46" s="18"/>
      <c r="Z46" s="18"/>
      <c r="AA46" s="18"/>
    </row>
    <row r="47" spans="2:28">
      <c r="B47" s="18">
        <v>8</v>
      </c>
      <c r="C47" s="20">
        <f>C21/C$8</f>
        <v>0.555790074621969</v>
      </c>
      <c r="D47" s="20">
        <f>D21/D$8</f>
        <v>0.611131171701724</v>
      </c>
      <c r="E47" s="20">
        <f>E21/E$8</f>
        <v>0.602772829507869</v>
      </c>
      <c r="F47" s="18"/>
      <c r="G47" s="18"/>
      <c r="H47" s="18"/>
      <c r="I47" s="18"/>
      <c r="J47" s="18"/>
      <c r="K47" s="18"/>
      <c r="L47" s="4" t="s">
        <v>18</v>
      </c>
      <c r="R47" s="18">
        <v>8</v>
      </c>
      <c r="S47" s="20">
        <f>S21/S$8</f>
        <v>0.555790074621969</v>
      </c>
      <c r="T47" s="20">
        <f>T21/T$8</f>
        <v>0.611131171701724</v>
      </c>
      <c r="U47" s="20">
        <f>U21/U$8</f>
        <v>0.602772829507869</v>
      </c>
      <c r="V47" s="18"/>
      <c r="W47" s="18"/>
      <c r="X47" s="18"/>
      <c r="Y47" s="18"/>
      <c r="Z47" s="18"/>
      <c r="AA47" s="18"/>
      <c r="AB47" s="4" t="s">
        <v>18</v>
      </c>
    </row>
    <row r="48" spans="2:27">
      <c r="B48" s="18">
        <v>9</v>
      </c>
      <c r="C48" s="20">
        <f>C22/C$8</f>
        <v>0.555769808694805</v>
      </c>
      <c r="D48" s="20">
        <f>D22/D$8</f>
        <v>0.610114123056225</v>
      </c>
      <c r="E48" s="18"/>
      <c r="F48" s="18"/>
      <c r="G48" s="18"/>
      <c r="H48" s="18"/>
      <c r="I48" s="18"/>
      <c r="J48" s="18"/>
      <c r="K48" s="18"/>
      <c r="R48" s="18">
        <v>9</v>
      </c>
      <c r="S48" s="20">
        <f>S22/S$8</f>
        <v>0.555769808694805</v>
      </c>
      <c r="T48" s="20">
        <f>T22/T$8</f>
        <v>0.610114123056225</v>
      </c>
      <c r="U48" s="18"/>
      <c r="V48" s="18"/>
      <c r="W48" s="18"/>
      <c r="X48" s="18"/>
      <c r="Y48" s="18"/>
      <c r="Z48" s="18"/>
      <c r="AA48" s="18"/>
    </row>
    <row r="49" spans="2:27">
      <c r="B49" s="18">
        <v>10</v>
      </c>
      <c r="C49" s="20">
        <f>C23/C$8</f>
        <v>0.556818093229213</v>
      </c>
      <c r="D49" s="18"/>
      <c r="E49" s="18"/>
      <c r="F49" s="18"/>
      <c r="G49" s="18"/>
      <c r="H49" s="18"/>
      <c r="I49" s="18"/>
      <c r="J49" s="18"/>
      <c r="K49" s="18"/>
      <c r="R49" s="18">
        <v>10</v>
      </c>
      <c r="S49" s="20">
        <f>S23/S$8</f>
        <v>0.556818093229213</v>
      </c>
      <c r="T49" s="18"/>
      <c r="U49" s="18"/>
      <c r="V49" s="18"/>
      <c r="W49" s="18"/>
      <c r="X49" s="18"/>
      <c r="Y49" s="18"/>
      <c r="Z49" s="18"/>
      <c r="AA49" s="18"/>
    </row>
    <row r="50" ht="14.25" customHeight="1" spans="2:27">
      <c r="B50" s="18"/>
      <c r="C50" s="20"/>
      <c r="D50" s="18"/>
      <c r="E50" s="18"/>
      <c r="F50" s="18"/>
      <c r="G50" s="18"/>
      <c r="H50" s="18"/>
      <c r="I50" s="18"/>
      <c r="J50" s="18"/>
      <c r="K50" s="18"/>
      <c r="R50" s="18"/>
      <c r="S50" s="20"/>
      <c r="T50" s="18"/>
      <c r="U50" s="18"/>
      <c r="V50" s="18"/>
      <c r="W50" s="18"/>
      <c r="X50" s="18"/>
      <c r="Y50" s="18"/>
      <c r="Z50" s="18"/>
      <c r="AA50" s="18"/>
    </row>
    <row r="51" ht="14.75" spans="2:31">
      <c r="B51" s="28" t="s">
        <v>32</v>
      </c>
      <c r="C51" s="29">
        <f>C49-C40</f>
        <v>-0.0432071346168218</v>
      </c>
      <c r="D51" s="29">
        <f>D48-D40</f>
        <v>-0.00949821397148487</v>
      </c>
      <c r="E51" s="29">
        <f>E47-E40</f>
        <v>-0.00805987439078393</v>
      </c>
      <c r="F51" s="29">
        <f>F46-F40</f>
        <v>0.0304262079025341</v>
      </c>
      <c r="G51" s="29">
        <f>G45-G40</f>
        <v>0.0196800174322772</v>
      </c>
      <c r="H51" s="29">
        <f>H44-H40</f>
        <v>-0.00740347993328616</v>
      </c>
      <c r="I51" s="29">
        <f>I43-I40</f>
        <v>-0.0168111710236415</v>
      </c>
      <c r="J51" s="29">
        <f>J42-J40</f>
        <v>0.00215120865014484</v>
      </c>
      <c r="K51" s="29">
        <f>K41-K40</f>
        <v>0.0192164690135029</v>
      </c>
      <c r="L51" s="43"/>
      <c r="M51" s="44"/>
      <c r="N51" s="44"/>
      <c r="O51" s="44"/>
      <c r="P51" s="45"/>
      <c r="R51" s="28" t="s">
        <v>32</v>
      </c>
      <c r="S51" s="29">
        <f>S49-S40</f>
        <v>-0.0432071346168218</v>
      </c>
      <c r="T51" s="29">
        <f>T48-T40</f>
        <v>-0.00949821397148487</v>
      </c>
      <c r="U51" s="29">
        <f>U47-U40</f>
        <v>-0.00805987439078393</v>
      </c>
      <c r="V51" s="29">
        <f>V46-V40</f>
        <v>0.0304262079025341</v>
      </c>
      <c r="W51" s="29">
        <f>W45-W40</f>
        <v>0.0196800174322772</v>
      </c>
      <c r="X51" s="29">
        <f>X44-X40</f>
        <v>-0.00740347993328616</v>
      </c>
      <c r="Y51" s="29">
        <f>Y43-Y40</f>
        <v>-0.0168111710236415</v>
      </c>
      <c r="Z51" s="29">
        <f>Z42-Z40</f>
        <v>0.00215120865014484</v>
      </c>
      <c r="AA51" s="29">
        <f>AA41-AA40</f>
        <v>0.0192164690135029</v>
      </c>
      <c r="AB51" s="43"/>
      <c r="AC51" s="44"/>
      <c r="AD51" s="44"/>
      <c r="AE51" s="44"/>
    </row>
    <row r="52" spans="2:27">
      <c r="B52" s="18"/>
      <c r="C52" s="20"/>
      <c r="D52" s="18"/>
      <c r="E52" s="18"/>
      <c r="F52" s="18"/>
      <c r="G52" s="18"/>
      <c r="H52" s="18"/>
      <c r="I52" s="18"/>
      <c r="J52" s="18"/>
      <c r="K52" s="18"/>
      <c r="R52" s="18"/>
      <c r="S52" s="20"/>
      <c r="T52" s="18"/>
      <c r="U52" s="18"/>
      <c r="V52" s="18"/>
      <c r="W52" s="18"/>
      <c r="X52" s="18"/>
      <c r="Y52" s="18"/>
      <c r="Z52" s="18"/>
      <c r="AA52" s="18"/>
    </row>
    <row r="53" spans="2:27">
      <c r="B53" s="18"/>
      <c r="C53" s="20"/>
      <c r="D53" s="18"/>
      <c r="E53" s="18"/>
      <c r="F53" s="18"/>
      <c r="G53" s="18"/>
      <c r="H53" s="18"/>
      <c r="I53" s="18"/>
      <c r="J53" s="18"/>
      <c r="K53" s="18"/>
      <c r="R53" s="18"/>
      <c r="S53" s="20"/>
      <c r="T53" s="18"/>
      <c r="U53" s="18"/>
      <c r="V53" s="18"/>
      <c r="W53" s="18"/>
      <c r="X53" s="18"/>
      <c r="Y53" s="18"/>
      <c r="Z53" s="18"/>
      <c r="AA53" s="18"/>
    </row>
    <row r="54" s="1" customFormat="1" ht="15" spans="1:27">
      <c r="A54" s="21"/>
      <c r="B54" s="21" t="s">
        <v>33</v>
      </c>
      <c r="C54" s="21"/>
      <c r="D54" s="21"/>
      <c r="E54" s="21"/>
      <c r="F54" s="21"/>
      <c r="G54" s="21"/>
      <c r="H54" s="21"/>
      <c r="I54" s="21"/>
      <c r="J54" s="21"/>
      <c r="K54" s="21"/>
      <c r="P54" s="38"/>
      <c r="Q54" s="21"/>
      <c r="R54" s="21" t="s">
        <v>34</v>
      </c>
      <c r="S54" s="21"/>
      <c r="T54" s="21"/>
      <c r="U54" s="21"/>
      <c r="V54" s="21"/>
      <c r="W54" s="21"/>
      <c r="X54" s="21"/>
      <c r="Y54" s="21"/>
      <c r="Z54" s="21"/>
      <c r="AA54" s="21"/>
    </row>
    <row r="55" s="1" customFormat="1" ht="15" spans="3:19">
      <c r="C55" s="1" t="s">
        <v>35</v>
      </c>
      <c r="P55" s="38"/>
      <c r="S55" s="1" t="s">
        <v>35</v>
      </c>
    </row>
    <row r="56" ht="14.75" spans="3:31">
      <c r="C56" s="22">
        <f t="shared" ref="C56:L56" si="12">C$7</f>
        <v>2007</v>
      </c>
      <c r="D56" s="22">
        <f t="shared" si="12"/>
        <v>2008</v>
      </c>
      <c r="E56" s="22">
        <f t="shared" si="12"/>
        <v>2009</v>
      </c>
      <c r="F56" s="22">
        <f t="shared" si="12"/>
        <v>2010</v>
      </c>
      <c r="G56" s="22">
        <f t="shared" si="12"/>
        <v>2011</v>
      </c>
      <c r="H56" s="22">
        <f t="shared" si="12"/>
        <v>2012</v>
      </c>
      <c r="I56" s="22">
        <f t="shared" si="12"/>
        <v>2013</v>
      </c>
      <c r="J56" s="22">
        <f t="shared" si="12"/>
        <v>2014</v>
      </c>
      <c r="K56" s="22">
        <f t="shared" si="12"/>
        <v>2015</v>
      </c>
      <c r="L56" s="22">
        <f t="shared" si="12"/>
        <v>2016</v>
      </c>
      <c r="M56" s="40"/>
      <c r="N56" s="40"/>
      <c r="O56" s="40"/>
      <c r="P56" s="41"/>
      <c r="S56" s="22">
        <f t="shared" ref="S56:AB56" si="13">S$7</f>
        <v>2007</v>
      </c>
      <c r="T56" s="22">
        <f t="shared" si="13"/>
        <v>2008</v>
      </c>
      <c r="U56" s="22">
        <f t="shared" si="13"/>
        <v>2009</v>
      </c>
      <c r="V56" s="22">
        <f t="shared" si="13"/>
        <v>2010</v>
      </c>
      <c r="W56" s="22">
        <f t="shared" si="13"/>
        <v>2011</v>
      </c>
      <c r="X56" s="22">
        <f t="shared" si="13"/>
        <v>2012</v>
      </c>
      <c r="Y56" s="22">
        <f t="shared" si="13"/>
        <v>2013</v>
      </c>
      <c r="Z56" s="22">
        <f t="shared" si="13"/>
        <v>2014</v>
      </c>
      <c r="AA56" s="22">
        <f t="shared" si="13"/>
        <v>2015</v>
      </c>
      <c r="AB56" s="22">
        <f t="shared" si="13"/>
        <v>2016</v>
      </c>
      <c r="AC56" s="40"/>
      <c r="AD56" s="40"/>
      <c r="AE56" s="40"/>
    </row>
    <row r="57" ht="14.75" spans="2:31">
      <c r="B57" s="23">
        <v>1</v>
      </c>
      <c r="C57" s="14">
        <v>2252396.0775</v>
      </c>
      <c r="D57" s="14">
        <v>2567524.4424</v>
      </c>
      <c r="E57" s="14">
        <v>2434853.09016</v>
      </c>
      <c r="F57" s="14">
        <v>2608371.34141</v>
      </c>
      <c r="G57" s="14">
        <v>2843514.78712</v>
      </c>
      <c r="H57" s="14">
        <v>2535387.26821</v>
      </c>
      <c r="I57" s="14">
        <v>2261830.84695</v>
      </c>
      <c r="J57" s="14">
        <v>2360197.18907</v>
      </c>
      <c r="K57" s="14">
        <v>2350623.85804</v>
      </c>
      <c r="L57" s="14">
        <v>2410417.41044</v>
      </c>
      <c r="M57" s="46"/>
      <c r="N57" s="46"/>
      <c r="O57" s="46"/>
      <c r="P57" s="47"/>
      <c r="R57" s="23">
        <v>1</v>
      </c>
      <c r="S57" s="14">
        <v>2252396.0775</v>
      </c>
      <c r="T57" s="14">
        <v>2567524.4424</v>
      </c>
      <c r="U57" s="14">
        <v>2434853.09016</v>
      </c>
      <c r="V57" s="14">
        <v>2608371.34141</v>
      </c>
      <c r="W57" s="14">
        <v>2843514.78712</v>
      </c>
      <c r="X57" s="14">
        <v>2535387.26821</v>
      </c>
      <c r="Y57" s="14">
        <v>2261830.84695</v>
      </c>
      <c r="Z57" s="14">
        <v>2360197.18907</v>
      </c>
      <c r="AA57" s="14">
        <v>2350623.85804</v>
      </c>
      <c r="AB57" s="14">
        <v>2410417.41044</v>
      </c>
      <c r="AC57" s="46"/>
      <c r="AD57" s="46"/>
      <c r="AE57" s="46"/>
    </row>
    <row r="58" spans="2:31">
      <c r="B58" s="23">
        <v>2</v>
      </c>
      <c r="C58" s="14">
        <v>3563539.54232</v>
      </c>
      <c r="D58" s="14">
        <v>3955589.19218</v>
      </c>
      <c r="E58" s="14">
        <v>3705337.85514</v>
      </c>
      <c r="F58" s="14">
        <v>4017078.26949</v>
      </c>
      <c r="G58" s="14">
        <v>4324380.13436</v>
      </c>
      <c r="H58" s="14">
        <v>3996807.28103</v>
      </c>
      <c r="I58" s="14">
        <v>3432467.63307</v>
      </c>
      <c r="J58" s="14">
        <v>3581267.05763</v>
      </c>
      <c r="K58" s="14">
        <v>3629442.14391</v>
      </c>
      <c r="L58" s="14"/>
      <c r="M58" s="6"/>
      <c r="N58" s="6"/>
      <c r="O58" s="6"/>
      <c r="R58" s="23">
        <v>2</v>
      </c>
      <c r="S58" s="14">
        <v>3563539.54232</v>
      </c>
      <c r="T58" s="14">
        <v>3955589.19218</v>
      </c>
      <c r="U58" s="14">
        <v>3705337.85514</v>
      </c>
      <c r="V58" s="14">
        <v>4017078.26949</v>
      </c>
      <c r="W58" s="14">
        <v>4324380.13436</v>
      </c>
      <c r="X58" s="14">
        <v>3996807.28103</v>
      </c>
      <c r="Y58" s="14">
        <v>3432467.63307</v>
      </c>
      <c r="Z58" s="14">
        <v>3581267.05763</v>
      </c>
      <c r="AA58" s="14">
        <v>3629442.14391</v>
      </c>
      <c r="AB58" s="14"/>
      <c r="AC58" s="6"/>
      <c r="AD58" s="6"/>
      <c r="AE58" s="6"/>
    </row>
    <row r="59" spans="2:31">
      <c r="B59" s="23">
        <v>3</v>
      </c>
      <c r="C59" s="14">
        <v>4223851.68143</v>
      </c>
      <c r="D59" s="14">
        <v>4642899.80618</v>
      </c>
      <c r="E59" s="14">
        <v>4383934.2992</v>
      </c>
      <c r="F59" s="14">
        <v>4759991.4687</v>
      </c>
      <c r="G59" s="14">
        <v>5105234.00131</v>
      </c>
      <c r="H59" s="14">
        <v>4719839.44763</v>
      </c>
      <c r="I59" s="14">
        <v>4114133.49058</v>
      </c>
      <c r="J59" s="14">
        <v>4234554.83267</v>
      </c>
      <c r="K59" s="14"/>
      <c r="L59" s="14"/>
      <c r="M59" s="6"/>
      <c r="N59" s="6"/>
      <c r="O59" s="6"/>
      <c r="R59" s="23">
        <v>3</v>
      </c>
      <c r="S59" s="14">
        <v>4223851.68143</v>
      </c>
      <c r="T59" s="14">
        <v>4642899.80618</v>
      </c>
      <c r="U59" s="14">
        <v>4383934.2992</v>
      </c>
      <c r="V59" s="14">
        <v>4759991.4687</v>
      </c>
      <c r="W59" s="14">
        <v>5105234.00131</v>
      </c>
      <c r="X59" s="14">
        <v>4719839.44763</v>
      </c>
      <c r="Y59" s="14">
        <v>4114133.49058</v>
      </c>
      <c r="Z59" s="14">
        <v>4234554.83267</v>
      </c>
      <c r="AA59" s="14"/>
      <c r="AB59" s="14"/>
      <c r="AC59" s="6"/>
      <c r="AD59" s="6"/>
      <c r="AE59" s="6"/>
    </row>
    <row r="60" spans="2:31">
      <c r="B60" s="23">
        <v>4</v>
      </c>
      <c r="C60" s="14">
        <v>4671086.93213</v>
      </c>
      <c r="D60" s="14">
        <v>5121693.93049</v>
      </c>
      <c r="E60" s="14">
        <v>4852814.87773</v>
      </c>
      <c r="F60" s="14">
        <v>5264666.2748</v>
      </c>
      <c r="G60" s="14">
        <v>5629265.32554</v>
      </c>
      <c r="H60" s="14">
        <v>5223326.73651</v>
      </c>
      <c r="I60" s="14">
        <v>4544139.15362</v>
      </c>
      <c r="J60" s="14"/>
      <c r="K60" s="14"/>
      <c r="L60" s="14"/>
      <c r="M60" s="6"/>
      <c r="N60" s="6"/>
      <c r="O60" s="6"/>
      <c r="R60" s="23">
        <v>4</v>
      </c>
      <c r="S60" s="14">
        <v>4671086.93213</v>
      </c>
      <c r="T60" s="14">
        <v>5121693.93049</v>
      </c>
      <c r="U60" s="14">
        <v>4852814.87773</v>
      </c>
      <c r="V60" s="14">
        <v>5264666.2748</v>
      </c>
      <c r="W60" s="14">
        <v>5629265.32554</v>
      </c>
      <c r="X60" s="14">
        <v>5223326.73651</v>
      </c>
      <c r="Y60" s="14">
        <v>4544139.15362</v>
      </c>
      <c r="Z60" s="14"/>
      <c r="AA60" s="14"/>
      <c r="AB60" s="14"/>
      <c r="AC60" s="6"/>
      <c r="AD60" s="6"/>
      <c r="AE60" s="6"/>
    </row>
    <row r="61" spans="2:31">
      <c r="B61" s="23">
        <v>5</v>
      </c>
      <c r="C61" s="14">
        <v>4993270.57984</v>
      </c>
      <c r="D61" s="14">
        <v>5429958.89386</v>
      </c>
      <c r="E61" s="14">
        <v>5151248.78465</v>
      </c>
      <c r="F61" s="14">
        <v>5563604.55178</v>
      </c>
      <c r="G61" s="14">
        <v>5986305.97537</v>
      </c>
      <c r="H61" s="14">
        <v>5514905.59502</v>
      </c>
      <c r="I61" s="14"/>
      <c r="J61" s="14"/>
      <c r="K61" s="14"/>
      <c r="L61" s="14"/>
      <c r="M61" s="6"/>
      <c r="N61" s="6"/>
      <c r="O61" s="6"/>
      <c r="R61" s="23">
        <v>5</v>
      </c>
      <c r="S61" s="14">
        <v>4993270.57984</v>
      </c>
      <c r="T61" s="14">
        <v>5429958.89386</v>
      </c>
      <c r="U61" s="14">
        <v>5151248.78465</v>
      </c>
      <c r="V61" s="14">
        <v>5563604.55178</v>
      </c>
      <c r="W61" s="14">
        <v>5986305.97537</v>
      </c>
      <c r="X61" s="14">
        <v>5514905.59502</v>
      </c>
      <c r="Y61" s="14"/>
      <c r="Z61" s="14"/>
      <c r="AA61" s="14"/>
      <c r="AB61" s="14"/>
      <c r="AC61" s="6"/>
      <c r="AD61" s="6"/>
      <c r="AE61" s="6"/>
    </row>
    <row r="62" spans="2:31">
      <c r="B62" s="23">
        <v>6</v>
      </c>
      <c r="C62" s="14">
        <v>5204191.05255</v>
      </c>
      <c r="D62" s="14">
        <v>5616638.66276</v>
      </c>
      <c r="E62" s="14">
        <v>5344484.14023</v>
      </c>
      <c r="F62" s="14">
        <v>5744835.26396</v>
      </c>
      <c r="G62" s="14">
        <v>6194712.18246</v>
      </c>
      <c r="H62" s="14"/>
      <c r="I62" s="14"/>
      <c r="J62" s="14"/>
      <c r="K62" s="14"/>
      <c r="L62" s="14"/>
      <c r="M62" s="6"/>
      <c r="N62" s="6"/>
      <c r="O62" s="6"/>
      <c r="R62" s="23">
        <v>6</v>
      </c>
      <c r="S62" s="14">
        <v>5204191.05255</v>
      </c>
      <c r="T62" s="14">
        <v>5616638.66276</v>
      </c>
      <c r="U62" s="14">
        <v>5344484.14023</v>
      </c>
      <c r="V62" s="14">
        <v>5744835.26396</v>
      </c>
      <c r="W62" s="14">
        <v>6194712.18246</v>
      </c>
      <c r="X62" s="14"/>
      <c r="Y62" s="14"/>
      <c r="Z62" s="14"/>
      <c r="AA62" s="14"/>
      <c r="AB62" s="14"/>
      <c r="AC62" s="6"/>
      <c r="AD62" s="6"/>
      <c r="AE62" s="6"/>
    </row>
    <row r="63" spans="2:31">
      <c r="B63" s="23">
        <v>7</v>
      </c>
      <c r="C63" s="14">
        <v>5324439.23731</v>
      </c>
      <c r="D63" s="14">
        <v>5746521.90439</v>
      </c>
      <c r="E63" s="14">
        <v>5447787.39214</v>
      </c>
      <c r="F63" s="14">
        <v>5896787.53676</v>
      </c>
      <c r="G63" s="14"/>
      <c r="H63" s="14"/>
      <c r="I63" s="14"/>
      <c r="J63" s="14"/>
      <c r="K63" s="14"/>
      <c r="L63" s="14"/>
      <c r="M63" s="6"/>
      <c r="N63" s="6"/>
      <c r="O63" s="6"/>
      <c r="R63" s="23">
        <v>7</v>
      </c>
      <c r="S63" s="14">
        <v>5324439.23731</v>
      </c>
      <c r="T63" s="14">
        <v>5746521.90439</v>
      </c>
      <c r="U63" s="14">
        <v>5447787.39214</v>
      </c>
      <c r="V63" s="14">
        <v>5896787.53676</v>
      </c>
      <c r="W63" s="14"/>
      <c r="X63" s="14"/>
      <c r="Y63" s="14"/>
      <c r="Z63" s="14"/>
      <c r="AA63" s="14"/>
      <c r="AB63" s="14"/>
      <c r="AC63" s="6"/>
      <c r="AD63" s="6"/>
      <c r="AE63" s="6"/>
    </row>
    <row r="64" spans="2:31">
      <c r="B64" s="23">
        <v>8</v>
      </c>
      <c r="C64" s="14">
        <v>5413545.98737</v>
      </c>
      <c r="D64" s="14">
        <v>5851294.37649</v>
      </c>
      <c r="E64" s="14">
        <v>5517116.37577</v>
      </c>
      <c r="F64" s="14"/>
      <c r="G64" s="14"/>
      <c r="H64" s="14"/>
      <c r="I64" s="14"/>
      <c r="J64" s="14"/>
      <c r="K64" s="14"/>
      <c r="L64" s="14"/>
      <c r="M64" s="6"/>
      <c r="N64" s="6"/>
      <c r="O64" s="6"/>
      <c r="R64" s="23">
        <v>8</v>
      </c>
      <c r="S64" s="14">
        <v>5413545.98737</v>
      </c>
      <c r="T64" s="14">
        <v>5851294.37649</v>
      </c>
      <c r="U64" s="14">
        <v>5517116.37577</v>
      </c>
      <c r="V64" s="14"/>
      <c r="W64" s="14"/>
      <c r="X64" s="14"/>
      <c r="Y64" s="14"/>
      <c r="Z64" s="14"/>
      <c r="AA64" s="14"/>
      <c r="AB64" s="14"/>
      <c r="AC64" s="6"/>
      <c r="AD64" s="6"/>
      <c r="AE64" s="6"/>
    </row>
    <row r="65" spans="2:31">
      <c r="B65" s="23">
        <v>9</v>
      </c>
      <c r="C65" s="14">
        <v>5461440.10235</v>
      </c>
      <c r="D65" s="14">
        <v>5897744.65707</v>
      </c>
      <c r="E65" s="14"/>
      <c r="F65" s="14"/>
      <c r="G65" s="14"/>
      <c r="H65" s="14"/>
      <c r="I65" s="14"/>
      <c r="J65" s="14"/>
      <c r="K65" s="14"/>
      <c r="L65" s="14"/>
      <c r="M65" s="6"/>
      <c r="N65" s="6"/>
      <c r="O65" s="6"/>
      <c r="R65" s="23">
        <v>9</v>
      </c>
      <c r="S65" s="14">
        <v>5461440.10235</v>
      </c>
      <c r="T65" s="14">
        <v>5897744.65707</v>
      </c>
      <c r="U65" s="14"/>
      <c r="V65" s="14"/>
      <c r="W65" s="14"/>
      <c r="X65" s="14"/>
      <c r="Y65" s="14"/>
      <c r="Z65" s="14"/>
      <c r="AA65" s="14"/>
      <c r="AB65" s="14"/>
      <c r="AC65" s="6"/>
      <c r="AD65" s="6"/>
      <c r="AE65" s="6"/>
    </row>
    <row r="66" spans="2:31">
      <c r="B66" s="23">
        <v>10</v>
      </c>
      <c r="C66" s="14">
        <v>5501632.52512</v>
      </c>
      <c r="D66" s="14"/>
      <c r="E66" s="14"/>
      <c r="F66" s="14"/>
      <c r="G66" s="14"/>
      <c r="H66" s="14"/>
      <c r="I66" s="14"/>
      <c r="J66" s="14"/>
      <c r="K66" s="14"/>
      <c r="L66" s="14"/>
      <c r="M66" s="6"/>
      <c r="N66" s="6"/>
      <c r="O66" s="6"/>
      <c r="R66" s="23">
        <v>10</v>
      </c>
      <c r="S66" s="14">
        <v>5501632.52512</v>
      </c>
      <c r="T66" s="14"/>
      <c r="U66" s="14"/>
      <c r="V66" s="14"/>
      <c r="W66" s="14"/>
      <c r="X66" s="14"/>
      <c r="Y66" s="14"/>
      <c r="Z66" s="14"/>
      <c r="AA66" s="14"/>
      <c r="AB66" s="14"/>
      <c r="AC66" s="6"/>
      <c r="AD66" s="6"/>
      <c r="AE66" s="6"/>
    </row>
    <row r="67" s="3" customFormat="1" spans="3:27">
      <c r="C67" s="48"/>
      <c r="D67" s="48"/>
      <c r="E67" s="49"/>
      <c r="F67" s="48"/>
      <c r="G67" s="48"/>
      <c r="H67" s="48"/>
      <c r="I67" s="48"/>
      <c r="J67" s="48"/>
      <c r="K67" s="48"/>
      <c r="P67" s="53"/>
      <c r="S67" s="48"/>
      <c r="T67" s="48"/>
      <c r="U67" s="49"/>
      <c r="V67" s="48"/>
      <c r="W67" s="48"/>
      <c r="X67" s="48"/>
      <c r="Y67" s="48"/>
      <c r="Z67" s="48"/>
      <c r="AA67" s="48"/>
    </row>
    <row r="68" s="2" customFormat="1" ht="15" spans="3:27">
      <c r="C68" s="24" t="s">
        <v>36</v>
      </c>
      <c r="D68" s="25"/>
      <c r="E68" s="25"/>
      <c r="F68" s="25"/>
      <c r="G68" s="25"/>
      <c r="H68" s="25"/>
      <c r="I68" s="25"/>
      <c r="J68" s="25"/>
      <c r="K68" s="25"/>
      <c r="P68" s="39"/>
      <c r="S68" s="24" t="s">
        <v>36</v>
      </c>
      <c r="T68" s="25"/>
      <c r="U68" s="25"/>
      <c r="V68" s="25"/>
      <c r="W68" s="25"/>
      <c r="X68" s="25"/>
      <c r="Y68" s="25"/>
      <c r="Z68" s="25"/>
      <c r="AA68" s="25"/>
    </row>
    <row r="69" ht="14.75" spans="3:31">
      <c r="C69" s="22">
        <f t="shared" ref="C69:L69" si="14">C$7</f>
        <v>2007</v>
      </c>
      <c r="D69" s="22">
        <f t="shared" si="14"/>
        <v>2008</v>
      </c>
      <c r="E69" s="22">
        <f t="shared" si="14"/>
        <v>2009</v>
      </c>
      <c r="F69" s="22">
        <f t="shared" si="14"/>
        <v>2010</v>
      </c>
      <c r="G69" s="22">
        <f t="shared" si="14"/>
        <v>2011</v>
      </c>
      <c r="H69" s="22">
        <f t="shared" si="14"/>
        <v>2012</v>
      </c>
      <c r="I69" s="22">
        <f t="shared" si="14"/>
        <v>2013</v>
      </c>
      <c r="J69" s="22">
        <f t="shared" si="14"/>
        <v>2014</v>
      </c>
      <c r="K69" s="22">
        <f t="shared" si="14"/>
        <v>2015</v>
      </c>
      <c r="L69" s="22">
        <f t="shared" si="14"/>
        <v>2016</v>
      </c>
      <c r="M69" s="40"/>
      <c r="N69" s="40"/>
      <c r="O69" s="40"/>
      <c r="P69" s="41"/>
      <c r="S69" s="22">
        <f t="shared" ref="S69:AB69" si="15">S$7</f>
        <v>2007</v>
      </c>
      <c r="T69" s="22">
        <f t="shared" si="15"/>
        <v>2008</v>
      </c>
      <c r="U69" s="22">
        <f t="shared" si="15"/>
        <v>2009</v>
      </c>
      <c r="V69" s="22">
        <f t="shared" si="15"/>
        <v>2010</v>
      </c>
      <c r="W69" s="22">
        <f t="shared" si="15"/>
        <v>2011</v>
      </c>
      <c r="X69" s="22">
        <f t="shared" si="15"/>
        <v>2012</v>
      </c>
      <c r="Y69" s="22">
        <f t="shared" si="15"/>
        <v>2013</v>
      </c>
      <c r="Z69" s="22">
        <f t="shared" si="15"/>
        <v>2014</v>
      </c>
      <c r="AA69" s="22">
        <f t="shared" si="15"/>
        <v>2015</v>
      </c>
      <c r="AB69" s="22">
        <f t="shared" si="15"/>
        <v>2016</v>
      </c>
      <c r="AC69" s="40"/>
      <c r="AD69" s="40"/>
      <c r="AE69" s="40"/>
    </row>
    <row r="70" ht="14.75" spans="2:27">
      <c r="B70" s="4">
        <v>1</v>
      </c>
      <c r="C70" s="26"/>
      <c r="D70" s="26"/>
      <c r="E70" s="26"/>
      <c r="F70" s="26"/>
      <c r="G70" s="26"/>
      <c r="H70" s="26"/>
      <c r="I70" s="26"/>
      <c r="J70" s="26"/>
      <c r="K70" s="26"/>
      <c r="R70" s="4">
        <v>1</v>
      </c>
      <c r="S70" s="26"/>
      <c r="T70" s="26"/>
      <c r="U70" s="26"/>
      <c r="V70" s="26"/>
      <c r="W70" s="26"/>
      <c r="X70" s="26"/>
      <c r="Y70" s="26"/>
      <c r="Z70" s="26"/>
      <c r="AA70" s="26"/>
    </row>
    <row r="71" spans="2:27">
      <c r="B71" s="4">
        <v>2</v>
      </c>
      <c r="C71" s="26">
        <f t="shared" ref="C71:K74" si="16">C58/C57</f>
        <v>1.58211052572746</v>
      </c>
      <c r="D71" s="26">
        <f t="shared" si="16"/>
        <v>1.5406237724002</v>
      </c>
      <c r="E71" s="26">
        <f t="shared" si="16"/>
        <v>1.52179113808321</v>
      </c>
      <c r="F71" s="26">
        <f t="shared" si="16"/>
        <v>1.54007146364309</v>
      </c>
      <c r="G71" s="26">
        <f t="shared" si="16"/>
        <v>1.52078693381435</v>
      </c>
      <c r="H71" s="26">
        <f t="shared" si="16"/>
        <v>1.57640898932642</v>
      </c>
      <c r="I71" s="26">
        <f t="shared" si="16"/>
        <v>1.51756159736638</v>
      </c>
      <c r="J71" s="26">
        <f t="shared" si="16"/>
        <v>1.51735925888512</v>
      </c>
      <c r="K71" s="26">
        <f t="shared" si="16"/>
        <v>1.54403356857626</v>
      </c>
      <c r="R71" s="4">
        <v>2</v>
      </c>
      <c r="S71" s="26">
        <f t="shared" ref="S71:AA74" si="17">S58/S57</f>
        <v>1.58211052572746</v>
      </c>
      <c r="T71" s="26">
        <f t="shared" si="17"/>
        <v>1.5406237724002</v>
      </c>
      <c r="U71" s="26">
        <f t="shared" si="17"/>
        <v>1.52179113808321</v>
      </c>
      <c r="V71" s="26">
        <f t="shared" si="17"/>
        <v>1.54007146364309</v>
      </c>
      <c r="W71" s="26">
        <f t="shared" si="17"/>
        <v>1.52078693381435</v>
      </c>
      <c r="X71" s="26">
        <f t="shared" si="17"/>
        <v>1.57640898932642</v>
      </c>
      <c r="Y71" s="26">
        <f t="shared" si="17"/>
        <v>1.51756159736638</v>
      </c>
      <c r="Z71" s="26">
        <f t="shared" si="17"/>
        <v>1.51735925888512</v>
      </c>
      <c r="AA71" s="26">
        <f t="shared" si="17"/>
        <v>1.54403356857626</v>
      </c>
    </row>
    <row r="72" spans="2:27">
      <c r="B72" s="4">
        <v>3</v>
      </c>
      <c r="C72" s="26">
        <f t="shared" si="16"/>
        <v>1.18529670606099</v>
      </c>
      <c r="D72" s="26">
        <f t="shared" si="16"/>
        <v>1.17375682372648</v>
      </c>
      <c r="E72" s="26">
        <f t="shared" si="16"/>
        <v>1.1831402345993</v>
      </c>
      <c r="F72" s="26">
        <f t="shared" si="16"/>
        <v>1.18493869159894</v>
      </c>
      <c r="G72" s="26">
        <f t="shared" si="16"/>
        <v>1.18057012628136</v>
      </c>
      <c r="H72" s="26">
        <f t="shared" si="16"/>
        <v>1.18090243430843</v>
      </c>
      <c r="I72" s="26">
        <f t="shared" si="16"/>
        <v>1.1985935281494</v>
      </c>
      <c r="J72" s="26">
        <f t="shared" si="16"/>
        <v>1.1824180561034</v>
      </c>
      <c r="K72" s="26"/>
      <c r="R72" s="4">
        <v>3</v>
      </c>
      <c r="S72" s="26">
        <f t="shared" si="17"/>
        <v>1.18529670606099</v>
      </c>
      <c r="T72" s="26">
        <f t="shared" si="17"/>
        <v>1.17375682372648</v>
      </c>
      <c r="U72" s="26">
        <f t="shared" si="17"/>
        <v>1.1831402345993</v>
      </c>
      <c r="V72" s="26">
        <f t="shared" si="17"/>
        <v>1.18493869159894</v>
      </c>
      <c r="W72" s="26">
        <f t="shared" si="17"/>
        <v>1.18057012628136</v>
      </c>
      <c r="X72" s="26">
        <f t="shared" si="17"/>
        <v>1.18090243430843</v>
      </c>
      <c r="Y72" s="26">
        <f t="shared" si="17"/>
        <v>1.1985935281494</v>
      </c>
      <c r="Z72" s="26">
        <f t="shared" si="17"/>
        <v>1.1824180561034</v>
      </c>
      <c r="AA72" s="26"/>
    </row>
    <row r="73" spans="2:27">
      <c r="B73" s="4">
        <v>4</v>
      </c>
      <c r="C73" s="26">
        <f t="shared" si="16"/>
        <v>1.10588327536837</v>
      </c>
      <c r="D73" s="26">
        <f t="shared" si="16"/>
        <v>1.10312394070462</v>
      </c>
      <c r="E73" s="26">
        <f t="shared" si="16"/>
        <v>1.10695428957856</v>
      </c>
      <c r="F73" s="26">
        <f t="shared" si="16"/>
        <v>1.10602430895487</v>
      </c>
      <c r="G73" s="26">
        <f t="shared" si="16"/>
        <v>1.10264589715095</v>
      </c>
      <c r="H73" s="26">
        <f t="shared" si="16"/>
        <v>1.10667466435385</v>
      </c>
      <c r="I73" s="26">
        <f t="shared" si="16"/>
        <v>1.10451913240651</v>
      </c>
      <c r="J73" s="26"/>
      <c r="K73" s="26"/>
      <c r="R73" s="4">
        <v>4</v>
      </c>
      <c r="S73" s="26">
        <f t="shared" si="17"/>
        <v>1.10588327536837</v>
      </c>
      <c r="T73" s="26">
        <f t="shared" si="17"/>
        <v>1.10312394070462</v>
      </c>
      <c r="U73" s="26">
        <f t="shared" si="17"/>
        <v>1.10695428957856</v>
      </c>
      <c r="V73" s="26">
        <f t="shared" si="17"/>
        <v>1.10602430895487</v>
      </c>
      <c r="W73" s="26">
        <f t="shared" si="17"/>
        <v>1.10264589715095</v>
      </c>
      <c r="X73" s="26">
        <f t="shared" si="17"/>
        <v>1.10667466435385</v>
      </c>
      <c r="Y73" s="26">
        <f t="shared" si="17"/>
        <v>1.10451913240651</v>
      </c>
      <c r="Z73" s="26"/>
      <c r="AA73" s="26"/>
    </row>
    <row r="74" spans="2:27">
      <c r="B74" s="4">
        <v>5</v>
      </c>
      <c r="C74" s="26">
        <f t="shared" si="16"/>
        <v>1.0689740209059</v>
      </c>
      <c r="D74" s="26">
        <f t="shared" si="16"/>
        <v>1.06018808768225</v>
      </c>
      <c r="E74" s="26">
        <f t="shared" si="16"/>
        <v>1.06149707220227</v>
      </c>
      <c r="F74" s="26">
        <f t="shared" si="16"/>
        <v>1.05678199934741</v>
      </c>
      <c r="G74" s="26">
        <f t="shared" si="16"/>
        <v>1.06342579878232</v>
      </c>
      <c r="H74" s="26">
        <f t="shared" si="16"/>
        <v>1.05582244290251</v>
      </c>
      <c r="I74" s="26"/>
      <c r="J74" s="26"/>
      <c r="K74" s="26"/>
      <c r="R74" s="4">
        <v>5</v>
      </c>
      <c r="S74" s="26">
        <f t="shared" si="17"/>
        <v>1.0689740209059</v>
      </c>
      <c r="T74" s="26">
        <f t="shared" si="17"/>
        <v>1.06018808768225</v>
      </c>
      <c r="U74" s="26">
        <f t="shared" si="17"/>
        <v>1.06149707220227</v>
      </c>
      <c r="V74" s="26">
        <f t="shared" si="17"/>
        <v>1.05678199934741</v>
      </c>
      <c r="W74" s="26">
        <f t="shared" si="17"/>
        <v>1.06342579878232</v>
      </c>
      <c r="X74" s="26">
        <f t="shared" si="17"/>
        <v>1.05582244290251</v>
      </c>
      <c r="Y74" s="26"/>
      <c r="Z74" s="26"/>
      <c r="AA74" s="26"/>
    </row>
    <row r="75" spans="2:27">
      <c r="B75" s="4">
        <v>6</v>
      </c>
      <c r="C75" s="26">
        <f>C62/C61</f>
        <v>1.04224094595666</v>
      </c>
      <c r="D75" s="26">
        <f>D62/D61</f>
        <v>1.03437959154923</v>
      </c>
      <c r="E75" s="26">
        <f>E62/E61</f>
        <v>1.03751233218551</v>
      </c>
      <c r="F75" s="26">
        <f>F62/F61</f>
        <v>1.03257433386814</v>
      </c>
      <c r="G75" s="26">
        <f>G62/G61</f>
        <v>1.03481382474392</v>
      </c>
      <c r="H75" s="26"/>
      <c r="I75" s="26"/>
      <c r="J75" s="26"/>
      <c r="K75" s="26"/>
      <c r="R75" s="4">
        <v>6</v>
      </c>
      <c r="S75" s="26">
        <f>S62/S61</f>
        <v>1.04224094595666</v>
      </c>
      <c r="T75" s="26">
        <f>T62/T61</f>
        <v>1.03437959154923</v>
      </c>
      <c r="U75" s="26">
        <f>U62/U61</f>
        <v>1.03751233218551</v>
      </c>
      <c r="V75" s="26">
        <f>V62/V61</f>
        <v>1.03257433386814</v>
      </c>
      <c r="W75" s="26">
        <f>W62/W61</f>
        <v>1.03481382474392</v>
      </c>
      <c r="X75" s="26"/>
      <c r="Y75" s="26"/>
      <c r="Z75" s="26"/>
      <c r="AA75" s="26"/>
    </row>
    <row r="76" spans="2:27">
      <c r="B76" s="4">
        <v>7</v>
      </c>
      <c r="C76" s="26">
        <f>C63/C62</f>
        <v>1.02310602811192</v>
      </c>
      <c r="D76" s="26">
        <f>D63/D62</f>
        <v>1.02312472804974</v>
      </c>
      <c r="E76" s="26">
        <f>E63/E62</f>
        <v>1.01932894722849</v>
      </c>
      <c r="F76" s="26">
        <f>F63/F62</f>
        <v>1.02645024022765</v>
      </c>
      <c r="G76" s="26"/>
      <c r="H76" s="26"/>
      <c r="I76" s="26"/>
      <c r="J76" s="26"/>
      <c r="K76" s="26"/>
      <c r="R76" s="4">
        <v>7</v>
      </c>
      <c r="S76" s="26">
        <f>S63/S62</f>
        <v>1.02310602811192</v>
      </c>
      <c r="T76" s="26">
        <f>T63/T62</f>
        <v>1.02312472804974</v>
      </c>
      <c r="U76" s="26">
        <f>U63/U62</f>
        <v>1.01932894722849</v>
      </c>
      <c r="V76" s="26">
        <f>V63/V62</f>
        <v>1.02645024022765</v>
      </c>
      <c r="W76" s="26"/>
      <c r="X76" s="26"/>
      <c r="Y76" s="26"/>
      <c r="Z76" s="26"/>
      <c r="AA76" s="26"/>
    </row>
    <row r="77" spans="2:27">
      <c r="B77" s="4">
        <v>8</v>
      </c>
      <c r="C77" s="26">
        <f>C64/C63</f>
        <v>1.01673542434959</v>
      </c>
      <c r="D77" s="26">
        <f>D64/D63</f>
        <v>1.01823232797911</v>
      </c>
      <c r="E77" s="26">
        <f>E64/E63</f>
        <v>1.01272608100126</v>
      </c>
      <c r="F77" s="26"/>
      <c r="G77" s="26"/>
      <c r="H77" s="26"/>
      <c r="I77" s="26"/>
      <c r="J77" s="26"/>
      <c r="K77" s="26"/>
      <c r="R77" s="4">
        <v>8</v>
      </c>
      <c r="S77" s="26">
        <f>S64/S63</f>
        <v>1.01673542434959</v>
      </c>
      <c r="T77" s="26">
        <f>T64/T63</f>
        <v>1.01823232797911</v>
      </c>
      <c r="U77" s="26">
        <f>U64/U63</f>
        <v>1.01272608100126</v>
      </c>
      <c r="V77" s="26"/>
      <c r="W77" s="26"/>
      <c r="X77" s="26"/>
      <c r="Y77" s="26"/>
      <c r="Z77" s="26"/>
      <c r="AA77" s="26"/>
    </row>
    <row r="78" spans="2:27">
      <c r="B78" s="4">
        <v>9</v>
      </c>
      <c r="C78" s="26">
        <f>C65/C64</f>
        <v>1.00884708748974</v>
      </c>
      <c r="D78" s="26">
        <f>D65/D64</f>
        <v>1.00793846243092</v>
      </c>
      <c r="E78" s="26"/>
      <c r="F78" s="26"/>
      <c r="G78" s="26"/>
      <c r="H78" s="26"/>
      <c r="I78" s="26"/>
      <c r="J78" s="26"/>
      <c r="K78" s="26"/>
      <c r="R78" s="4">
        <v>9</v>
      </c>
      <c r="S78" s="26">
        <f>S65/S64</f>
        <v>1.00884708748974</v>
      </c>
      <c r="T78" s="26">
        <f>T65/T64</f>
        <v>1.00793846243092</v>
      </c>
      <c r="U78" s="26"/>
      <c r="V78" s="26"/>
      <c r="W78" s="26"/>
      <c r="X78" s="26"/>
      <c r="Y78" s="26"/>
      <c r="Z78" s="26"/>
      <c r="AA78" s="26"/>
    </row>
    <row r="79" spans="2:27">
      <c r="B79" s="4">
        <v>10</v>
      </c>
      <c r="C79" s="26">
        <f>C66/C65</f>
        <v>1.00735930853708</v>
      </c>
      <c r="D79" s="27"/>
      <c r="E79" s="27"/>
      <c r="F79" s="27"/>
      <c r="G79" s="27"/>
      <c r="H79" s="27"/>
      <c r="I79" s="27"/>
      <c r="J79" s="27"/>
      <c r="K79" s="27"/>
      <c r="R79" s="4">
        <v>10</v>
      </c>
      <c r="S79" s="26">
        <f>S66/S65</f>
        <v>1.00735930853708</v>
      </c>
      <c r="T79" s="27"/>
      <c r="U79" s="27"/>
      <c r="V79" s="27"/>
      <c r="W79" s="27"/>
      <c r="X79" s="27"/>
      <c r="Y79" s="27"/>
      <c r="Z79" s="27"/>
      <c r="AA79" s="27"/>
    </row>
    <row r="80" spans="3:27">
      <c r="C80" s="27"/>
      <c r="D80" s="27"/>
      <c r="E80" s="27"/>
      <c r="F80" s="27"/>
      <c r="G80" s="27"/>
      <c r="H80" s="27"/>
      <c r="I80" s="27"/>
      <c r="J80" s="27"/>
      <c r="K80" s="27"/>
      <c r="S80" s="27"/>
      <c r="T80" s="27"/>
      <c r="U80" s="27"/>
      <c r="V80" s="27"/>
      <c r="W80" s="27"/>
      <c r="X80" s="27"/>
      <c r="Y80" s="27"/>
      <c r="Z80" s="27"/>
      <c r="AA80" s="27"/>
    </row>
    <row r="81" ht="15" spans="3:19">
      <c r="C81" s="1" t="s">
        <v>37</v>
      </c>
      <c r="S81" s="1" t="s">
        <v>37</v>
      </c>
    </row>
    <row r="82" ht="14.75" spans="3:31">
      <c r="C82" s="22">
        <f t="shared" ref="C82:L82" si="18">C$7</f>
        <v>2007</v>
      </c>
      <c r="D82" s="22">
        <f t="shared" si="18"/>
        <v>2008</v>
      </c>
      <c r="E82" s="22">
        <f t="shared" si="18"/>
        <v>2009</v>
      </c>
      <c r="F82" s="22">
        <f t="shared" si="18"/>
        <v>2010</v>
      </c>
      <c r="G82" s="22">
        <f t="shared" si="18"/>
        <v>2011</v>
      </c>
      <c r="H82" s="22">
        <f t="shared" si="18"/>
        <v>2012</v>
      </c>
      <c r="I82" s="22">
        <f t="shared" si="18"/>
        <v>2013</v>
      </c>
      <c r="J82" s="22">
        <f t="shared" si="18"/>
        <v>2014</v>
      </c>
      <c r="K82" s="22">
        <f t="shared" si="18"/>
        <v>2015</v>
      </c>
      <c r="L82" s="22">
        <f t="shared" si="18"/>
        <v>2016</v>
      </c>
      <c r="M82" s="40"/>
      <c r="N82" s="40"/>
      <c r="O82" s="40"/>
      <c r="P82" s="41"/>
      <c r="S82" s="22">
        <f t="shared" ref="S82:AB82" si="19">S$7</f>
        <v>2007</v>
      </c>
      <c r="T82" s="22">
        <f t="shared" si="19"/>
        <v>2008</v>
      </c>
      <c r="U82" s="22">
        <f t="shared" si="19"/>
        <v>2009</v>
      </c>
      <c r="V82" s="22">
        <f t="shared" si="19"/>
        <v>2010</v>
      </c>
      <c r="W82" s="22">
        <f t="shared" si="19"/>
        <v>2011</v>
      </c>
      <c r="X82" s="22">
        <f t="shared" si="19"/>
        <v>2012</v>
      </c>
      <c r="Y82" s="22">
        <f t="shared" si="19"/>
        <v>2013</v>
      </c>
      <c r="Z82" s="22">
        <f t="shared" si="19"/>
        <v>2014</v>
      </c>
      <c r="AA82" s="22">
        <f t="shared" si="19"/>
        <v>2015</v>
      </c>
      <c r="AB82" s="22">
        <f t="shared" si="19"/>
        <v>2016</v>
      </c>
      <c r="AC82" s="40"/>
      <c r="AD82" s="40"/>
      <c r="AE82" s="40"/>
    </row>
    <row r="83" ht="14.75" spans="2:31">
      <c r="B83" s="4">
        <v>1</v>
      </c>
      <c r="C83" s="50">
        <f t="shared" ref="C83:L87" si="20">C57/C14</f>
        <v>0.357744176178086</v>
      </c>
      <c r="D83" s="50">
        <f t="shared" si="20"/>
        <v>0.401583663839538</v>
      </c>
      <c r="E83" s="50">
        <f t="shared" si="20"/>
        <v>0.402082965179962</v>
      </c>
      <c r="F83" s="50">
        <f t="shared" si="20"/>
        <v>0.419778345241452</v>
      </c>
      <c r="G83" s="50">
        <f t="shared" si="20"/>
        <v>0.414732011173116</v>
      </c>
      <c r="H83" s="50">
        <f t="shared" si="20"/>
        <v>0.379127558574498</v>
      </c>
      <c r="I83" s="50">
        <f t="shared" si="20"/>
        <v>0.372118606945969</v>
      </c>
      <c r="J83" s="50">
        <f t="shared" si="20"/>
        <v>0.391521075341627</v>
      </c>
      <c r="K83" s="50">
        <f t="shared" si="20"/>
        <v>0.387663655518862</v>
      </c>
      <c r="L83" s="50">
        <f t="shared" si="20"/>
        <v>0.377849732811884</v>
      </c>
      <c r="M83" s="50"/>
      <c r="N83" s="50"/>
      <c r="O83" s="50"/>
      <c r="P83" s="54"/>
      <c r="R83" s="4">
        <v>1</v>
      </c>
      <c r="S83" s="50">
        <f t="shared" ref="S83:AB87" si="21">S57/S14</f>
        <v>0.357744176178086</v>
      </c>
      <c r="T83" s="50">
        <f t="shared" si="21"/>
        <v>0.401583663839538</v>
      </c>
      <c r="U83" s="50">
        <f t="shared" si="21"/>
        <v>0.402082965179962</v>
      </c>
      <c r="V83" s="50">
        <f t="shared" si="21"/>
        <v>0.419778345241452</v>
      </c>
      <c r="W83" s="50">
        <f t="shared" si="21"/>
        <v>0.414732011173116</v>
      </c>
      <c r="X83" s="50">
        <f t="shared" si="21"/>
        <v>0.379127558574498</v>
      </c>
      <c r="Y83" s="50">
        <f t="shared" si="21"/>
        <v>0.372118606945969</v>
      </c>
      <c r="Z83" s="50">
        <f t="shared" si="21"/>
        <v>0.391521075341627</v>
      </c>
      <c r="AA83" s="50">
        <f t="shared" si="21"/>
        <v>0.387663655518862</v>
      </c>
      <c r="AB83" s="50">
        <f t="shared" si="21"/>
        <v>0.377849732811884</v>
      </c>
      <c r="AC83" s="50"/>
      <c r="AD83" s="50"/>
      <c r="AE83" s="50"/>
    </row>
    <row r="84" spans="2:27">
      <c r="B84" s="4">
        <v>2</v>
      </c>
      <c r="C84" s="50">
        <f t="shared" si="20"/>
        <v>0.569672894935961</v>
      </c>
      <c r="D84" s="50">
        <f t="shared" si="20"/>
        <v>0.621136069442435</v>
      </c>
      <c r="E84" s="50">
        <f t="shared" si="20"/>
        <v>0.61497844380389</v>
      </c>
      <c r="F84" s="50">
        <f t="shared" si="20"/>
        <v>0.622722199427597</v>
      </c>
      <c r="G84" s="50">
        <f t="shared" si="20"/>
        <v>0.626054283502265</v>
      </c>
      <c r="H84" s="50">
        <f t="shared" si="20"/>
        <v>0.595664737681621</v>
      </c>
      <c r="I84" s="50">
        <f t="shared" si="20"/>
        <v>0.573205458876052</v>
      </c>
      <c r="J84" s="50">
        <f t="shared" si="20"/>
        <v>0.593859091188343</v>
      </c>
      <c r="K84" s="50">
        <f t="shared" si="20"/>
        <v>0.579582540125144</v>
      </c>
      <c r="R84" s="4">
        <v>2</v>
      </c>
      <c r="S84" s="50">
        <f t="shared" si="21"/>
        <v>0.569672894935961</v>
      </c>
      <c r="T84" s="50">
        <f t="shared" si="21"/>
        <v>0.621136069442435</v>
      </c>
      <c r="U84" s="50">
        <f t="shared" si="21"/>
        <v>0.61497844380389</v>
      </c>
      <c r="V84" s="50">
        <f t="shared" si="21"/>
        <v>0.622722199427597</v>
      </c>
      <c r="W84" s="50">
        <f t="shared" si="21"/>
        <v>0.626054283502265</v>
      </c>
      <c r="X84" s="50">
        <f t="shared" si="21"/>
        <v>0.595664737681621</v>
      </c>
      <c r="Y84" s="50">
        <f t="shared" si="21"/>
        <v>0.573205458876052</v>
      </c>
      <c r="Z84" s="50">
        <f t="shared" si="21"/>
        <v>0.593859091188343</v>
      </c>
      <c r="AA84" s="50">
        <f t="shared" si="21"/>
        <v>0.579582540125144</v>
      </c>
    </row>
    <row r="85" spans="2:26">
      <c r="B85" s="4">
        <v>3</v>
      </c>
      <c r="C85" s="50">
        <f t="shared" si="20"/>
        <v>0.686841094726804</v>
      </c>
      <c r="D85" s="50">
        <f t="shared" si="20"/>
        <v>0.72979439369089</v>
      </c>
      <c r="E85" s="50">
        <f t="shared" si="20"/>
        <v>0.730412043768508</v>
      </c>
      <c r="F85" s="50">
        <f t="shared" si="20"/>
        <v>0.73753680413845</v>
      </c>
      <c r="G85" s="50">
        <f t="shared" si="20"/>
        <v>0.7238558605051</v>
      </c>
      <c r="H85" s="50">
        <f t="shared" si="20"/>
        <v>0.703842783044911</v>
      </c>
      <c r="I85" s="50">
        <f t="shared" si="20"/>
        <v>0.692462939823759</v>
      </c>
      <c r="J85" s="50">
        <f t="shared" si="20"/>
        <v>0.699926846595316</v>
      </c>
      <c r="R85" s="4">
        <v>3</v>
      </c>
      <c r="S85" s="50">
        <f t="shared" si="21"/>
        <v>0.686841094726804</v>
      </c>
      <c r="T85" s="50">
        <f t="shared" si="21"/>
        <v>0.72979439369089</v>
      </c>
      <c r="U85" s="50">
        <f t="shared" si="21"/>
        <v>0.730412043768508</v>
      </c>
      <c r="V85" s="50">
        <f t="shared" si="21"/>
        <v>0.73753680413845</v>
      </c>
      <c r="W85" s="50">
        <f t="shared" si="21"/>
        <v>0.7238558605051</v>
      </c>
      <c r="X85" s="50">
        <f t="shared" si="21"/>
        <v>0.703842783044911</v>
      </c>
      <c r="Y85" s="50">
        <f t="shared" si="21"/>
        <v>0.692462939823759</v>
      </c>
      <c r="Z85" s="50">
        <f t="shared" si="21"/>
        <v>0.699926846595316</v>
      </c>
    </row>
    <row r="86" spans="2:25">
      <c r="B86" s="4">
        <v>4</v>
      </c>
      <c r="C86" s="50">
        <f t="shared" si="20"/>
        <v>0.779966060757744</v>
      </c>
      <c r="D86" s="50">
        <f t="shared" si="20"/>
        <v>0.808801003346489</v>
      </c>
      <c r="E86" s="50">
        <f t="shared" si="20"/>
        <v>0.812617408814653</v>
      </c>
      <c r="F86" s="50">
        <f t="shared" si="20"/>
        <v>0.808566119710198</v>
      </c>
      <c r="G86" s="50">
        <f t="shared" si="20"/>
        <v>0.798627379348261</v>
      </c>
      <c r="H86" s="50">
        <f t="shared" si="20"/>
        <v>0.78527923726906</v>
      </c>
      <c r="I86" s="50">
        <f t="shared" si="20"/>
        <v>0.768617080021522</v>
      </c>
      <c r="R86" s="4">
        <v>4</v>
      </c>
      <c r="S86" s="50">
        <f t="shared" si="21"/>
        <v>0.779966060757744</v>
      </c>
      <c r="T86" s="50">
        <f t="shared" si="21"/>
        <v>0.808801003346489</v>
      </c>
      <c r="U86" s="50">
        <f t="shared" si="21"/>
        <v>0.812617408814653</v>
      </c>
      <c r="V86" s="50">
        <f t="shared" si="21"/>
        <v>0.808566119710198</v>
      </c>
      <c r="W86" s="50">
        <f t="shared" si="21"/>
        <v>0.798627379348261</v>
      </c>
      <c r="X86" s="50">
        <f t="shared" si="21"/>
        <v>0.78527923726906</v>
      </c>
      <c r="Y86" s="50">
        <f t="shared" si="21"/>
        <v>0.768617080021522</v>
      </c>
    </row>
    <row r="87" spans="2:24">
      <c r="B87" s="4">
        <v>5</v>
      </c>
      <c r="C87" s="50">
        <f t="shared" si="20"/>
        <v>0.843823802680347</v>
      </c>
      <c r="D87" s="50">
        <f t="shared" si="20"/>
        <v>0.858932457436576</v>
      </c>
      <c r="E87" s="50">
        <f t="shared" si="20"/>
        <v>0.864023438876398</v>
      </c>
      <c r="F87" s="50">
        <f t="shared" si="20"/>
        <v>0.85750881142844</v>
      </c>
      <c r="G87" s="50">
        <f t="shared" si="20"/>
        <v>0.847933732786379</v>
      </c>
      <c r="H87" s="50">
        <f t="shared" si="20"/>
        <v>0.833797246136027</v>
      </c>
      <c r="R87" s="4">
        <v>5</v>
      </c>
      <c r="S87" s="50">
        <f t="shared" si="21"/>
        <v>0.843823802680347</v>
      </c>
      <c r="T87" s="50">
        <f t="shared" si="21"/>
        <v>0.858932457436576</v>
      </c>
      <c r="U87" s="50">
        <f t="shared" si="21"/>
        <v>0.864023438876398</v>
      </c>
      <c r="V87" s="50">
        <f t="shared" si="21"/>
        <v>0.85750881142844</v>
      </c>
      <c r="W87" s="50">
        <f t="shared" si="21"/>
        <v>0.847933732786379</v>
      </c>
      <c r="X87" s="50">
        <f t="shared" si="21"/>
        <v>0.833797246136027</v>
      </c>
    </row>
    <row r="88" spans="2:23">
      <c r="B88" s="4">
        <v>6</v>
      </c>
      <c r="C88" s="50">
        <f>C62/C19</f>
        <v>0.883066866319605</v>
      </c>
      <c r="D88" s="50">
        <f>D62/D19</f>
        <v>0.893908284277704</v>
      </c>
      <c r="E88" s="50">
        <f>E62/E19</f>
        <v>0.895586715549929</v>
      </c>
      <c r="F88" s="50">
        <f>F62/F19</f>
        <v>0.884135475455329</v>
      </c>
      <c r="G88" s="50">
        <f>G62/G19</f>
        <v>0.87861638515363</v>
      </c>
      <c r="R88" s="4">
        <v>6</v>
      </c>
      <c r="S88" s="50">
        <f>S62/S19</f>
        <v>0.883066866319605</v>
      </c>
      <c r="T88" s="50">
        <f>T62/T19</f>
        <v>0.893908284277704</v>
      </c>
      <c r="U88" s="50">
        <f>U62/U19</f>
        <v>0.895586715549929</v>
      </c>
      <c r="V88" s="50">
        <f>V62/V19</f>
        <v>0.884135475455329</v>
      </c>
      <c r="W88" s="50">
        <f>W62/W19</f>
        <v>0.87861638515363</v>
      </c>
    </row>
    <row r="89" spans="2:22">
      <c r="B89" s="4">
        <v>7</v>
      </c>
      <c r="C89" s="50">
        <f>C63/C20</f>
        <v>0.914055449511857</v>
      </c>
      <c r="D89" s="50">
        <f>D63/D20</f>
        <v>0.916576925819868</v>
      </c>
      <c r="E89" s="50">
        <f>E63/E20</f>
        <v>0.912395184261145</v>
      </c>
      <c r="F89" s="50">
        <f>F63/F20</f>
        <v>0.905982670272245</v>
      </c>
      <c r="R89" s="4">
        <v>7</v>
      </c>
      <c r="S89" s="50">
        <f>S63/S20</f>
        <v>0.914055449511857</v>
      </c>
      <c r="T89" s="50">
        <f>T63/T20</f>
        <v>0.916576925819868</v>
      </c>
      <c r="U89" s="50">
        <f>U63/U20</f>
        <v>0.912395184261145</v>
      </c>
      <c r="V89" s="50">
        <f>V63/V20</f>
        <v>0.905982670272245</v>
      </c>
    </row>
    <row r="90" spans="2:21">
      <c r="B90" s="4">
        <v>8</v>
      </c>
      <c r="C90" s="50">
        <f>C64/C21</f>
        <v>0.928257280655463</v>
      </c>
      <c r="D90" s="50">
        <f>D64/D21</f>
        <v>0.927895394255994</v>
      </c>
      <c r="E90" s="50">
        <f>E64/E21</f>
        <v>0.923259254074222</v>
      </c>
      <c r="R90" s="4">
        <v>8</v>
      </c>
      <c r="S90" s="50">
        <f>S64/S21</f>
        <v>0.928257280655463</v>
      </c>
      <c r="T90" s="50">
        <f>T64/T21</f>
        <v>0.927895394255994</v>
      </c>
      <c r="U90" s="50">
        <f>U64/U21</f>
        <v>0.923259254074222</v>
      </c>
    </row>
    <row r="91" spans="2:20">
      <c r="B91" s="4">
        <v>9</v>
      </c>
      <c r="C91" s="50">
        <f>C65/C22</f>
        <v>0.936503802027483</v>
      </c>
      <c r="D91" s="50">
        <f>D65/D22</f>
        <v>0.936820520053557</v>
      </c>
      <c r="R91" s="4">
        <v>9</v>
      </c>
      <c r="S91" s="50">
        <f>S65/S22</f>
        <v>0.936503802027483</v>
      </c>
      <c r="T91" s="50">
        <f>T65/T22</f>
        <v>0.936820520053557</v>
      </c>
    </row>
    <row r="92" spans="2:19">
      <c r="B92" s="4">
        <v>10</v>
      </c>
      <c r="C92" s="50">
        <f>C66/C23</f>
        <v>0.94161975363867</v>
      </c>
      <c r="R92" s="4">
        <v>10</v>
      </c>
      <c r="S92" s="50">
        <f>S66/S23</f>
        <v>0.94161975363867</v>
      </c>
    </row>
    <row r="94" s="1" customFormat="1" ht="15" spans="1:27">
      <c r="A94" s="21"/>
      <c r="B94" s="21" t="s">
        <v>38</v>
      </c>
      <c r="C94" s="21"/>
      <c r="D94" s="21"/>
      <c r="E94" s="21"/>
      <c r="F94" s="21"/>
      <c r="G94" s="21"/>
      <c r="H94" s="21"/>
      <c r="I94" s="21"/>
      <c r="J94" s="21"/>
      <c r="K94" s="21"/>
      <c r="P94" s="38"/>
      <c r="Q94" s="21"/>
      <c r="R94" s="21" t="s">
        <v>39</v>
      </c>
      <c r="S94" s="21"/>
      <c r="T94" s="21"/>
      <c r="U94" s="21"/>
      <c r="V94" s="21"/>
      <c r="W94" s="21"/>
      <c r="X94" s="21"/>
      <c r="Y94" s="21"/>
      <c r="Z94" s="21"/>
      <c r="AA94" s="21"/>
    </row>
    <row r="95" ht="15" spans="3:27">
      <c r="C95" s="24" t="s">
        <v>40</v>
      </c>
      <c r="D95" s="51"/>
      <c r="E95" s="51"/>
      <c r="F95" s="51"/>
      <c r="G95" s="51"/>
      <c r="H95" s="51"/>
      <c r="I95" s="51"/>
      <c r="J95" s="51"/>
      <c r="K95" s="51"/>
      <c r="S95" s="24" t="s">
        <v>40</v>
      </c>
      <c r="T95" s="51"/>
      <c r="U95" s="51"/>
      <c r="V95" s="51"/>
      <c r="W95" s="51"/>
      <c r="X95" s="51"/>
      <c r="Y95" s="51"/>
      <c r="Z95" s="51"/>
      <c r="AA95" s="51"/>
    </row>
    <row r="96" ht="14.75" spans="3:31">
      <c r="C96" s="22">
        <f t="shared" ref="C96:L96" si="22">C$7</f>
        <v>2007</v>
      </c>
      <c r="D96" s="22">
        <f t="shared" si="22"/>
        <v>2008</v>
      </c>
      <c r="E96" s="22">
        <f t="shared" si="22"/>
        <v>2009</v>
      </c>
      <c r="F96" s="22">
        <f t="shared" si="22"/>
        <v>2010</v>
      </c>
      <c r="G96" s="22">
        <f t="shared" si="22"/>
        <v>2011</v>
      </c>
      <c r="H96" s="22">
        <f t="shared" si="22"/>
        <v>2012</v>
      </c>
      <c r="I96" s="22">
        <f t="shared" si="22"/>
        <v>2013</v>
      </c>
      <c r="J96" s="22">
        <f t="shared" si="22"/>
        <v>2014</v>
      </c>
      <c r="K96" s="22">
        <f t="shared" si="22"/>
        <v>2015</v>
      </c>
      <c r="L96" s="22">
        <f t="shared" si="22"/>
        <v>2016</v>
      </c>
      <c r="M96" s="40"/>
      <c r="N96" s="40"/>
      <c r="O96" s="40"/>
      <c r="P96" s="41"/>
      <c r="S96" s="22">
        <f t="shared" ref="S96:AB96" si="23">S$7</f>
        <v>2007</v>
      </c>
      <c r="T96" s="22">
        <f t="shared" si="23"/>
        <v>2008</v>
      </c>
      <c r="U96" s="22">
        <f t="shared" si="23"/>
        <v>2009</v>
      </c>
      <c r="V96" s="22">
        <f t="shared" si="23"/>
        <v>2010</v>
      </c>
      <c r="W96" s="22">
        <f t="shared" si="23"/>
        <v>2011</v>
      </c>
      <c r="X96" s="22">
        <f t="shared" si="23"/>
        <v>2012</v>
      </c>
      <c r="Y96" s="22">
        <f t="shared" si="23"/>
        <v>2013</v>
      </c>
      <c r="Z96" s="22">
        <f t="shared" si="23"/>
        <v>2014</v>
      </c>
      <c r="AA96" s="22">
        <f t="shared" si="23"/>
        <v>2015</v>
      </c>
      <c r="AB96" s="22">
        <f t="shared" si="23"/>
        <v>2016</v>
      </c>
      <c r="AC96" s="40"/>
      <c r="AD96" s="40"/>
      <c r="AE96" s="40"/>
    </row>
    <row r="97" ht="14.75" spans="2:31">
      <c r="B97" s="4">
        <v>1</v>
      </c>
      <c r="C97" s="14">
        <v>3700657.14708</v>
      </c>
      <c r="D97" s="14">
        <v>4012621.46237505</v>
      </c>
      <c r="E97" s="14">
        <v>3756711.84892974</v>
      </c>
      <c r="F97" s="14">
        <v>4032590.32733461</v>
      </c>
      <c r="G97" s="14">
        <v>4183507.67759706</v>
      </c>
      <c r="H97" s="14">
        <v>3807554.18754463</v>
      </c>
      <c r="I97" s="14">
        <v>3321160.19268524</v>
      </c>
      <c r="J97" s="14">
        <v>3401145.5195863</v>
      </c>
      <c r="K97" s="14">
        <v>3391888.73923523</v>
      </c>
      <c r="L97" s="14">
        <v>3463243.53036277</v>
      </c>
      <c r="M97" s="46"/>
      <c r="N97" s="46"/>
      <c r="O97" s="46"/>
      <c r="P97" s="47"/>
      <c r="R97" s="4">
        <v>1</v>
      </c>
      <c r="S97" s="14">
        <v>3700657.14708</v>
      </c>
      <c r="T97" s="14">
        <v>4012621.46237505</v>
      </c>
      <c r="U97" s="14">
        <v>3756711.84892974</v>
      </c>
      <c r="V97" s="14">
        <v>4032590.32733461</v>
      </c>
      <c r="W97" s="14">
        <v>4183507.67759706</v>
      </c>
      <c r="X97" s="14">
        <v>3807554.18754463</v>
      </c>
      <c r="Y97" s="14">
        <v>3321160.19268524</v>
      </c>
      <c r="Z97" s="14">
        <v>3401145.5195863</v>
      </c>
      <c r="AA97" s="14">
        <v>3391888.73923523</v>
      </c>
      <c r="AB97" s="14">
        <v>3463243.53036277</v>
      </c>
      <c r="AC97" s="46"/>
      <c r="AD97" s="46"/>
      <c r="AE97" s="46"/>
    </row>
    <row r="98" spans="2:28">
      <c r="B98" s="4">
        <v>2</v>
      </c>
      <c r="C98" s="14">
        <v>4585402.47643628</v>
      </c>
      <c r="D98" s="14">
        <v>4940809.72999411</v>
      </c>
      <c r="E98" s="14">
        <v>4672903.22269346</v>
      </c>
      <c r="F98" s="14">
        <v>4949233.70891587</v>
      </c>
      <c r="G98" s="14">
        <v>5274608.12184305</v>
      </c>
      <c r="H98" s="14">
        <v>4883030.31081192</v>
      </c>
      <c r="I98" s="14">
        <v>4199120.76267722</v>
      </c>
      <c r="J98" s="14">
        <v>4290150.8430465</v>
      </c>
      <c r="K98" s="14">
        <v>4388592.90662799</v>
      </c>
      <c r="L98" s="14"/>
      <c r="R98" s="4">
        <v>2</v>
      </c>
      <c r="S98" s="14">
        <v>4585402.47643628</v>
      </c>
      <c r="T98" s="14">
        <v>4940809.72999411</v>
      </c>
      <c r="U98" s="14">
        <v>4672903.22269346</v>
      </c>
      <c r="V98" s="14">
        <v>4949233.70891587</v>
      </c>
      <c r="W98" s="14">
        <v>5274608.12184305</v>
      </c>
      <c r="X98" s="14">
        <v>4883030.31081192</v>
      </c>
      <c r="Y98" s="14">
        <v>4199120.76267722</v>
      </c>
      <c r="Z98" s="14">
        <v>4290150.8430465</v>
      </c>
      <c r="AA98" s="14">
        <v>4388592.90662799</v>
      </c>
      <c r="AB98" s="14"/>
    </row>
    <row r="99" spans="2:28">
      <c r="B99" s="4">
        <v>3</v>
      </c>
      <c r="C99" s="14">
        <v>4996823.2577233</v>
      </c>
      <c r="D99" s="14">
        <v>5422588.54076418</v>
      </c>
      <c r="E99" s="14">
        <v>5045639.27575075</v>
      </c>
      <c r="F99" s="14">
        <v>5439626.85502698</v>
      </c>
      <c r="G99" s="14">
        <v>5824116.71084592</v>
      </c>
      <c r="H99" s="14">
        <v>5408146.57245273</v>
      </c>
      <c r="I99" s="14">
        <v>4696726.15596737</v>
      </c>
      <c r="J99" s="14">
        <v>4801365.88724738</v>
      </c>
      <c r="K99" s="14"/>
      <c r="L99" s="14"/>
      <c r="R99" s="4">
        <v>3</v>
      </c>
      <c r="S99" s="14">
        <v>4996823.2577233</v>
      </c>
      <c r="T99" s="14">
        <v>5422588.54076418</v>
      </c>
      <c r="U99" s="14">
        <v>5045639.27575075</v>
      </c>
      <c r="V99" s="14">
        <v>5439626.85502698</v>
      </c>
      <c r="W99" s="14">
        <v>5824116.71084592</v>
      </c>
      <c r="X99" s="14">
        <v>5408146.57245273</v>
      </c>
      <c r="Y99" s="14">
        <v>4696726.15596737</v>
      </c>
      <c r="Z99" s="14">
        <v>4801365.88724738</v>
      </c>
      <c r="AA99" s="14"/>
      <c r="AB99" s="14"/>
    </row>
    <row r="100" spans="2:28">
      <c r="B100" s="4">
        <v>4</v>
      </c>
      <c r="C100" s="14">
        <v>5263920.28303446</v>
      </c>
      <c r="D100" s="14">
        <v>5671889.33002936</v>
      </c>
      <c r="E100" s="14">
        <v>5362269.21518623</v>
      </c>
      <c r="F100" s="14">
        <v>5784098.24883866</v>
      </c>
      <c r="G100" s="14">
        <v>6185258.41861495</v>
      </c>
      <c r="H100" s="14">
        <v>5728568.00844152</v>
      </c>
      <c r="I100" s="14">
        <v>4997187.69190957</v>
      </c>
      <c r="J100" s="14"/>
      <c r="K100" s="14"/>
      <c r="L100" s="14"/>
      <c r="R100" s="4">
        <v>4</v>
      </c>
      <c r="S100" s="14">
        <v>5263920.28303446</v>
      </c>
      <c r="T100" s="14">
        <v>5671889.33002936</v>
      </c>
      <c r="U100" s="14">
        <v>5362269.21518623</v>
      </c>
      <c r="V100" s="14">
        <v>5784098.24883866</v>
      </c>
      <c r="W100" s="14">
        <v>6185258.41861495</v>
      </c>
      <c r="X100" s="14">
        <v>5728568.00844152</v>
      </c>
      <c r="Y100" s="14">
        <v>4997187.69190957</v>
      </c>
      <c r="Z100" s="14"/>
      <c r="AA100" s="14"/>
      <c r="AB100" s="14"/>
    </row>
    <row r="101" spans="2:28">
      <c r="B101" s="4">
        <v>5</v>
      </c>
      <c r="C101" s="14">
        <v>5387972.54279274</v>
      </c>
      <c r="D101" s="14">
        <v>5832613.85196626</v>
      </c>
      <c r="E101" s="14">
        <v>5528581.37244387</v>
      </c>
      <c r="F101" s="14">
        <v>5953222.61264113</v>
      </c>
      <c r="G101" s="14">
        <v>6401339.008214</v>
      </c>
      <c r="H101" s="14">
        <v>5899091.26432183</v>
      </c>
      <c r="I101" s="14"/>
      <c r="J101" s="14"/>
      <c r="K101" s="14"/>
      <c r="L101" s="14"/>
      <c r="R101" s="4">
        <v>5</v>
      </c>
      <c r="S101" s="14">
        <v>5387972.54279274</v>
      </c>
      <c r="T101" s="14">
        <v>5832613.85196626</v>
      </c>
      <c r="U101" s="14">
        <v>5528581.37244387</v>
      </c>
      <c r="V101" s="14">
        <v>5953222.61264113</v>
      </c>
      <c r="W101" s="14">
        <v>6401339.008214</v>
      </c>
      <c r="X101" s="14">
        <v>5899091.26432183</v>
      </c>
      <c r="Y101" s="14"/>
      <c r="Z101" s="14"/>
      <c r="AA101" s="14"/>
      <c r="AB101" s="14"/>
    </row>
    <row r="102" spans="2:28">
      <c r="B102" s="4">
        <v>6</v>
      </c>
      <c r="C102" s="14">
        <v>5489766.98051168</v>
      </c>
      <c r="D102" s="14">
        <v>5936093.97991425</v>
      </c>
      <c r="E102" s="14">
        <v>5642575.75113489</v>
      </c>
      <c r="F102" s="14">
        <v>6064619.06780785</v>
      </c>
      <c r="G102" s="14">
        <v>6515879.45224413</v>
      </c>
      <c r="H102" s="14"/>
      <c r="I102" s="14"/>
      <c r="J102" s="14"/>
      <c r="K102" s="14"/>
      <c r="L102" s="14"/>
      <c r="R102" s="4">
        <v>6</v>
      </c>
      <c r="S102" s="14">
        <v>5489766.98051168</v>
      </c>
      <c r="T102" s="14">
        <v>5936093.97991425</v>
      </c>
      <c r="U102" s="14">
        <v>5642575.75113489</v>
      </c>
      <c r="V102" s="14">
        <v>6064619.06780785</v>
      </c>
      <c r="W102" s="14">
        <v>6515879.45224413</v>
      </c>
      <c r="X102" s="14"/>
      <c r="Y102" s="14"/>
      <c r="Z102" s="14"/>
      <c r="AA102" s="14"/>
      <c r="AB102" s="14"/>
    </row>
    <row r="103" spans="2:28">
      <c r="B103" s="4">
        <v>7</v>
      </c>
      <c r="C103" s="14">
        <v>5564365.07923289</v>
      </c>
      <c r="D103" s="14">
        <v>6031112.10440076</v>
      </c>
      <c r="E103" s="14">
        <v>5685976.05130283</v>
      </c>
      <c r="F103" s="14">
        <v>6152907.56173413</v>
      </c>
      <c r="G103" s="14"/>
      <c r="H103" s="14"/>
      <c r="I103" s="14"/>
      <c r="J103" s="14"/>
      <c r="K103" s="14"/>
      <c r="L103" s="14"/>
      <c r="R103" s="4">
        <v>7</v>
      </c>
      <c r="S103" s="14">
        <v>5564365.07923289</v>
      </c>
      <c r="T103" s="14">
        <v>6031112.10440076</v>
      </c>
      <c r="U103" s="14">
        <v>5685976.05130283</v>
      </c>
      <c r="V103" s="14">
        <v>6152907.56173413</v>
      </c>
      <c r="W103" s="14"/>
      <c r="X103" s="14"/>
      <c r="Y103" s="14"/>
      <c r="Z103" s="14"/>
      <c r="AA103" s="14"/>
      <c r="AB103" s="14"/>
    </row>
    <row r="104" spans="2:28">
      <c r="B104" s="4">
        <v>8</v>
      </c>
      <c r="C104" s="14">
        <v>5619172.99986673</v>
      </c>
      <c r="D104" s="14">
        <v>6082578.57356762</v>
      </c>
      <c r="E104" s="14">
        <v>5717288.78712716</v>
      </c>
      <c r="F104" s="14"/>
      <c r="G104" s="14"/>
      <c r="H104" s="14"/>
      <c r="I104" s="14"/>
      <c r="J104" s="14"/>
      <c r="K104" s="14"/>
      <c r="L104" s="14"/>
      <c r="R104" s="4">
        <v>8</v>
      </c>
      <c r="S104" s="14">
        <v>5619172.99986673</v>
      </c>
      <c r="T104" s="14">
        <v>6082578.57356762</v>
      </c>
      <c r="U104" s="14">
        <v>5717288.78712716</v>
      </c>
      <c r="V104" s="14"/>
      <c r="W104" s="14"/>
      <c r="X104" s="14"/>
      <c r="Y104" s="14"/>
      <c r="Z104" s="14"/>
      <c r="AA104" s="14"/>
      <c r="AB104" s="14"/>
    </row>
    <row r="105" spans="2:28">
      <c r="B105" s="4">
        <v>9</v>
      </c>
      <c r="C105" s="14">
        <v>5638294.21474459</v>
      </c>
      <c r="D105" s="14">
        <v>6089587.508995</v>
      </c>
      <c r="E105" s="14"/>
      <c r="F105" s="14"/>
      <c r="G105" s="14"/>
      <c r="H105" s="14"/>
      <c r="I105" s="14"/>
      <c r="J105" s="14"/>
      <c r="K105" s="14"/>
      <c r="L105" s="14"/>
      <c r="R105" s="4">
        <v>9</v>
      </c>
      <c r="S105" s="14">
        <v>5638294.21474459</v>
      </c>
      <c r="T105" s="14">
        <v>6089587.508995</v>
      </c>
      <c r="U105" s="14"/>
      <c r="V105" s="14"/>
      <c r="W105" s="14"/>
      <c r="X105" s="14"/>
      <c r="Y105" s="14"/>
      <c r="Z105" s="14"/>
      <c r="AA105" s="14"/>
      <c r="AB105" s="14"/>
    </row>
    <row r="106" ht="15.75" customHeight="1" spans="2:28">
      <c r="B106" s="4">
        <v>10</v>
      </c>
      <c r="C106" s="14">
        <v>5661057.09749155</v>
      </c>
      <c r="D106" s="14"/>
      <c r="E106" s="14"/>
      <c r="F106" s="14"/>
      <c r="G106" s="14"/>
      <c r="H106" s="14"/>
      <c r="I106" s="14"/>
      <c r="J106" s="14"/>
      <c r="K106" s="14"/>
      <c r="L106" s="14"/>
      <c r="R106" s="4">
        <v>10</v>
      </c>
      <c r="S106" s="14">
        <v>5661057.09749155</v>
      </c>
      <c r="T106" s="14"/>
      <c r="U106" s="14"/>
      <c r="V106" s="14"/>
      <c r="W106" s="14"/>
      <c r="X106" s="14"/>
      <c r="Y106" s="14"/>
      <c r="Z106" s="14"/>
      <c r="AA106" s="14"/>
      <c r="AB106" s="14"/>
    </row>
    <row r="108" ht="15" spans="3:19">
      <c r="C108" s="1" t="s">
        <v>41</v>
      </c>
      <c r="S108" s="1" t="s">
        <v>41</v>
      </c>
    </row>
    <row r="109" ht="14.75" spans="3:31">
      <c r="C109" s="22">
        <f t="shared" ref="C109:L109" si="24">C$7</f>
        <v>2007</v>
      </c>
      <c r="D109" s="22">
        <f t="shared" si="24"/>
        <v>2008</v>
      </c>
      <c r="E109" s="22">
        <f t="shared" si="24"/>
        <v>2009</v>
      </c>
      <c r="F109" s="22">
        <f t="shared" si="24"/>
        <v>2010</v>
      </c>
      <c r="G109" s="22">
        <f t="shared" si="24"/>
        <v>2011</v>
      </c>
      <c r="H109" s="22">
        <f t="shared" si="24"/>
        <v>2012</v>
      </c>
      <c r="I109" s="22">
        <f t="shared" si="24"/>
        <v>2013</v>
      </c>
      <c r="J109" s="22">
        <f t="shared" si="24"/>
        <v>2014</v>
      </c>
      <c r="K109" s="22">
        <f t="shared" si="24"/>
        <v>2015</v>
      </c>
      <c r="L109" s="22">
        <f t="shared" si="24"/>
        <v>2016</v>
      </c>
      <c r="M109" s="40"/>
      <c r="N109" s="40"/>
      <c r="O109" s="40"/>
      <c r="P109" s="41"/>
      <c r="S109" s="22">
        <f t="shared" ref="S109:AB109" si="25">S$7</f>
        <v>2007</v>
      </c>
      <c r="T109" s="22">
        <f t="shared" si="25"/>
        <v>2008</v>
      </c>
      <c r="U109" s="22">
        <f t="shared" si="25"/>
        <v>2009</v>
      </c>
      <c r="V109" s="22">
        <f t="shared" si="25"/>
        <v>2010</v>
      </c>
      <c r="W109" s="22">
        <f t="shared" si="25"/>
        <v>2011</v>
      </c>
      <c r="X109" s="22">
        <f t="shared" si="25"/>
        <v>2012</v>
      </c>
      <c r="Y109" s="22">
        <f t="shared" si="25"/>
        <v>2013</v>
      </c>
      <c r="Z109" s="22">
        <f t="shared" si="25"/>
        <v>2014</v>
      </c>
      <c r="AA109" s="22">
        <f t="shared" si="25"/>
        <v>2015</v>
      </c>
      <c r="AB109" s="22">
        <f t="shared" si="25"/>
        <v>2016</v>
      </c>
      <c r="AC109" s="40"/>
      <c r="AD109" s="40"/>
      <c r="AE109" s="40"/>
    </row>
    <row r="110" ht="14.75" spans="2:31">
      <c r="B110" s="23">
        <v>1</v>
      </c>
      <c r="C110" s="14">
        <f t="shared" ref="C110:L114" si="26">C14-C97</f>
        <v>2595451.154565</v>
      </c>
      <c r="D110" s="14">
        <f t="shared" si="26"/>
        <v>2380876.76375279</v>
      </c>
      <c r="E110" s="14">
        <f t="shared" si="26"/>
        <v>2298886.87326487</v>
      </c>
      <c r="F110" s="14">
        <f t="shared" si="26"/>
        <v>2181096.89826463</v>
      </c>
      <c r="G110" s="14">
        <f t="shared" si="26"/>
        <v>2672762.66207795</v>
      </c>
      <c r="H110" s="14">
        <f t="shared" si="26"/>
        <v>2879871.22078744</v>
      </c>
      <c r="I110" s="14">
        <f t="shared" si="26"/>
        <v>2757092.29114826</v>
      </c>
      <c r="J110" s="14">
        <f t="shared" si="26"/>
        <v>2627130.70286374</v>
      </c>
      <c r="K110" s="14">
        <f t="shared" si="26"/>
        <v>2671676.47915968</v>
      </c>
      <c r="L110" s="14">
        <f t="shared" si="26"/>
        <v>2916058.08380576</v>
      </c>
      <c r="M110" s="46"/>
      <c r="N110" s="46"/>
      <c r="O110" s="46"/>
      <c r="P110" s="47"/>
      <c r="R110" s="23">
        <v>1</v>
      </c>
      <c r="S110" s="14">
        <f t="shared" ref="S110:AB114" si="27">S14-S97</f>
        <v>2595451.154565</v>
      </c>
      <c r="T110" s="14">
        <f t="shared" si="27"/>
        <v>2380876.76375279</v>
      </c>
      <c r="U110" s="14">
        <f t="shared" si="27"/>
        <v>2298886.87326487</v>
      </c>
      <c r="V110" s="14">
        <f t="shared" si="27"/>
        <v>2181096.89826463</v>
      </c>
      <c r="W110" s="14">
        <f t="shared" si="27"/>
        <v>2672762.66207795</v>
      </c>
      <c r="X110" s="14">
        <f t="shared" si="27"/>
        <v>2879871.22078744</v>
      </c>
      <c r="Y110" s="14">
        <f t="shared" si="27"/>
        <v>2757092.29114826</v>
      </c>
      <c r="Z110" s="14">
        <f t="shared" si="27"/>
        <v>2627130.70286374</v>
      </c>
      <c r="AA110" s="14">
        <f t="shared" si="27"/>
        <v>2671676.47915968</v>
      </c>
      <c r="AB110" s="14">
        <f t="shared" si="27"/>
        <v>2916058.08380576</v>
      </c>
      <c r="AC110" s="46"/>
      <c r="AD110" s="46"/>
      <c r="AE110" s="46"/>
    </row>
    <row r="111" spans="2:31">
      <c r="B111" s="23">
        <v>2</v>
      </c>
      <c r="C111" s="14">
        <f t="shared" si="26"/>
        <v>1670011.06701586</v>
      </c>
      <c r="D111" s="14">
        <f t="shared" si="26"/>
        <v>1427503.73106564</v>
      </c>
      <c r="E111" s="14">
        <f t="shared" si="26"/>
        <v>1352247.56506585</v>
      </c>
      <c r="F111" s="14">
        <f t="shared" si="26"/>
        <v>1501601.46796152</v>
      </c>
      <c r="G111" s="14">
        <f t="shared" si="26"/>
        <v>1632748.39390285</v>
      </c>
      <c r="H111" s="14">
        <f t="shared" si="26"/>
        <v>1826796.59045123</v>
      </c>
      <c r="I111" s="14">
        <f t="shared" si="26"/>
        <v>1789076.9767519</v>
      </c>
      <c r="J111" s="14">
        <f t="shared" si="26"/>
        <v>1740348.83401275</v>
      </c>
      <c r="K111" s="14">
        <f t="shared" si="26"/>
        <v>1873573.20887702</v>
      </c>
      <c r="L111" s="14"/>
      <c r="M111" s="6"/>
      <c r="N111" s="6"/>
      <c r="O111" s="6"/>
      <c r="R111" s="23">
        <v>2</v>
      </c>
      <c r="S111" s="14">
        <f t="shared" si="27"/>
        <v>1670011.06701586</v>
      </c>
      <c r="T111" s="14">
        <f t="shared" si="27"/>
        <v>1427503.73106564</v>
      </c>
      <c r="U111" s="14">
        <f t="shared" si="27"/>
        <v>1352247.56506585</v>
      </c>
      <c r="V111" s="14">
        <f t="shared" si="27"/>
        <v>1501601.46796152</v>
      </c>
      <c r="W111" s="14">
        <f t="shared" si="27"/>
        <v>1632748.39390285</v>
      </c>
      <c r="X111" s="14">
        <f t="shared" si="27"/>
        <v>1826796.59045123</v>
      </c>
      <c r="Y111" s="14">
        <f t="shared" si="27"/>
        <v>1789076.9767519</v>
      </c>
      <c r="Z111" s="14">
        <f t="shared" si="27"/>
        <v>1740348.83401275</v>
      </c>
      <c r="AA111" s="14">
        <f t="shared" si="27"/>
        <v>1873573.20887702</v>
      </c>
      <c r="AB111" s="14"/>
      <c r="AC111" s="6"/>
      <c r="AD111" s="6"/>
      <c r="AE111" s="6"/>
    </row>
    <row r="112" spans="2:31">
      <c r="B112" s="23">
        <v>3</v>
      </c>
      <c r="C112" s="14">
        <f t="shared" si="26"/>
        <v>1152854.9048946</v>
      </c>
      <c r="D112" s="14">
        <f t="shared" si="26"/>
        <v>939340.032979481</v>
      </c>
      <c r="E112" s="14">
        <f t="shared" si="26"/>
        <v>956362.384273109</v>
      </c>
      <c r="F112" s="14">
        <f t="shared" si="26"/>
        <v>1014276.79017532</v>
      </c>
      <c r="G112" s="14">
        <f t="shared" si="26"/>
        <v>1228715.59992327</v>
      </c>
      <c r="H112" s="14">
        <f t="shared" si="26"/>
        <v>1297668.36424576</v>
      </c>
      <c r="I112" s="14">
        <f t="shared" si="26"/>
        <v>1244578.79188602</v>
      </c>
      <c r="J112" s="14">
        <f t="shared" si="26"/>
        <v>1248630.41346365</v>
      </c>
      <c r="K112" s="14"/>
      <c r="L112" s="14"/>
      <c r="M112" s="6"/>
      <c r="N112" s="6"/>
      <c r="O112" s="6"/>
      <c r="R112" s="23">
        <v>3</v>
      </c>
      <c r="S112" s="14">
        <f t="shared" si="27"/>
        <v>1152854.9048946</v>
      </c>
      <c r="T112" s="14">
        <f t="shared" si="27"/>
        <v>939340.032979481</v>
      </c>
      <c r="U112" s="14">
        <f t="shared" si="27"/>
        <v>956362.384273109</v>
      </c>
      <c r="V112" s="14">
        <f t="shared" si="27"/>
        <v>1014276.79017532</v>
      </c>
      <c r="W112" s="14">
        <f t="shared" si="27"/>
        <v>1228715.59992327</v>
      </c>
      <c r="X112" s="14">
        <f t="shared" si="27"/>
        <v>1297668.36424576</v>
      </c>
      <c r="Y112" s="14">
        <f t="shared" si="27"/>
        <v>1244578.79188602</v>
      </c>
      <c r="Z112" s="14">
        <f t="shared" si="27"/>
        <v>1248630.41346365</v>
      </c>
      <c r="AA112" s="14"/>
      <c r="AB112" s="14"/>
      <c r="AC112" s="6"/>
      <c r="AD112" s="6"/>
      <c r="AE112" s="6"/>
    </row>
    <row r="113" spans="2:31">
      <c r="B113" s="23">
        <v>4</v>
      </c>
      <c r="C113" s="14">
        <f t="shared" si="26"/>
        <v>724913.292098281</v>
      </c>
      <c r="D113" s="14">
        <f t="shared" si="26"/>
        <v>660563.163598276</v>
      </c>
      <c r="E113" s="14">
        <f t="shared" si="26"/>
        <v>609563.070327679</v>
      </c>
      <c r="F113" s="14">
        <f t="shared" si="26"/>
        <v>727015.865968595</v>
      </c>
      <c r="G113" s="14">
        <f t="shared" si="26"/>
        <v>863417.185436957</v>
      </c>
      <c r="H113" s="14">
        <f t="shared" si="26"/>
        <v>922985.335404664</v>
      </c>
      <c r="I113" s="14">
        <f t="shared" si="26"/>
        <v>914909.855405874</v>
      </c>
      <c r="J113" s="14"/>
      <c r="K113" s="14"/>
      <c r="L113" s="14"/>
      <c r="M113" s="6"/>
      <c r="N113" s="6"/>
      <c r="O113" s="6"/>
      <c r="R113" s="23">
        <v>4</v>
      </c>
      <c r="S113" s="14">
        <f t="shared" si="27"/>
        <v>724913.292098281</v>
      </c>
      <c r="T113" s="14">
        <f t="shared" si="27"/>
        <v>660563.163598276</v>
      </c>
      <c r="U113" s="14">
        <f t="shared" si="27"/>
        <v>609563.070327679</v>
      </c>
      <c r="V113" s="14">
        <f t="shared" si="27"/>
        <v>727015.865968595</v>
      </c>
      <c r="W113" s="14">
        <f t="shared" si="27"/>
        <v>863417.185436957</v>
      </c>
      <c r="X113" s="14">
        <f t="shared" si="27"/>
        <v>922985.335404664</v>
      </c>
      <c r="Y113" s="14">
        <f t="shared" si="27"/>
        <v>914909.855405874</v>
      </c>
      <c r="Z113" s="14"/>
      <c r="AA113" s="14"/>
      <c r="AB113" s="14"/>
      <c r="AC113" s="6"/>
      <c r="AD113" s="6"/>
      <c r="AE113" s="6"/>
    </row>
    <row r="114" spans="2:31">
      <c r="B114" s="23">
        <v>5</v>
      </c>
      <c r="C114" s="14">
        <f t="shared" si="26"/>
        <v>529460.177141484</v>
      </c>
      <c r="D114" s="14">
        <f t="shared" si="26"/>
        <v>489139.211208621</v>
      </c>
      <c r="E114" s="14">
        <f t="shared" si="26"/>
        <v>433350.391061116</v>
      </c>
      <c r="F114" s="14">
        <f t="shared" si="26"/>
        <v>534879.290955795</v>
      </c>
      <c r="G114" s="14">
        <f t="shared" si="26"/>
        <v>658535.771974909</v>
      </c>
      <c r="H114" s="14">
        <f t="shared" si="26"/>
        <v>715113.352660428</v>
      </c>
      <c r="I114" s="14"/>
      <c r="J114" s="14"/>
      <c r="K114" s="14"/>
      <c r="L114" s="14"/>
      <c r="M114" s="6"/>
      <c r="N114" s="6"/>
      <c r="O114" s="6"/>
      <c r="R114" s="23">
        <v>5</v>
      </c>
      <c r="S114" s="14">
        <f t="shared" si="27"/>
        <v>529460.177141484</v>
      </c>
      <c r="T114" s="14">
        <f t="shared" si="27"/>
        <v>489139.211208621</v>
      </c>
      <c r="U114" s="14">
        <f t="shared" si="27"/>
        <v>433350.391061116</v>
      </c>
      <c r="V114" s="14">
        <f t="shared" si="27"/>
        <v>534879.290955795</v>
      </c>
      <c r="W114" s="14">
        <f t="shared" si="27"/>
        <v>658535.771974909</v>
      </c>
      <c r="X114" s="14">
        <f t="shared" si="27"/>
        <v>715113.352660428</v>
      </c>
      <c r="Y114" s="14"/>
      <c r="Z114" s="14"/>
      <c r="AA114" s="14"/>
      <c r="AB114" s="14"/>
      <c r="AC114" s="6"/>
      <c r="AD114" s="6"/>
      <c r="AE114" s="6"/>
    </row>
    <row r="115" spans="2:31">
      <c r="B115" s="23">
        <v>6</v>
      </c>
      <c r="C115" s="14">
        <f>C19-C102</f>
        <v>403547.841999698</v>
      </c>
      <c r="D115" s="14">
        <f>D19-D102</f>
        <v>347144.201839888</v>
      </c>
      <c r="E115" s="14">
        <f>E19-E102</f>
        <v>325002.873508126</v>
      </c>
      <c r="F115" s="14">
        <f>F19-F102</f>
        <v>433067.568961716</v>
      </c>
      <c r="G115" s="14">
        <f>G19-G102</f>
        <v>534651.686412955</v>
      </c>
      <c r="H115" s="14"/>
      <c r="I115" s="14"/>
      <c r="J115" s="14"/>
      <c r="K115" s="14"/>
      <c r="L115" s="14"/>
      <c r="M115" s="6"/>
      <c r="N115" s="6"/>
      <c r="O115" s="6"/>
      <c r="R115" s="23">
        <v>6</v>
      </c>
      <c r="S115" s="14">
        <f>S19-S102</f>
        <v>403547.841999698</v>
      </c>
      <c r="T115" s="14">
        <f>T19-T102</f>
        <v>347144.201839888</v>
      </c>
      <c r="U115" s="14">
        <f>U19-U102</f>
        <v>325002.873508126</v>
      </c>
      <c r="V115" s="14">
        <f>V19-V102</f>
        <v>433067.568961716</v>
      </c>
      <c r="W115" s="14">
        <f>W19-W102</f>
        <v>534651.686412955</v>
      </c>
      <c r="X115" s="14"/>
      <c r="Y115" s="14"/>
      <c r="Z115" s="14"/>
      <c r="AA115" s="14"/>
      <c r="AB115" s="14"/>
      <c r="AC115" s="6"/>
      <c r="AD115" s="6"/>
      <c r="AE115" s="6"/>
    </row>
    <row r="116" spans="2:31">
      <c r="B116" s="23">
        <v>7</v>
      </c>
      <c r="C116" s="14">
        <f>C20-C103</f>
        <v>260707.393288843</v>
      </c>
      <c r="D116" s="14">
        <f>D20-D103</f>
        <v>238434.665227767</v>
      </c>
      <c r="E116" s="14">
        <f>E20-E103</f>
        <v>284887.765291733</v>
      </c>
      <c r="F116" s="14">
        <f>F20-F103</f>
        <v>355812.450523983</v>
      </c>
      <c r="G116" s="14"/>
      <c r="H116" s="14"/>
      <c r="I116" s="14"/>
      <c r="J116" s="14"/>
      <c r="K116" s="14"/>
      <c r="L116" s="14"/>
      <c r="M116" s="6"/>
      <c r="N116" s="6"/>
      <c r="O116" s="6"/>
      <c r="R116" s="23">
        <v>7</v>
      </c>
      <c r="S116" s="14">
        <f>S20-S103</f>
        <v>260707.393288843</v>
      </c>
      <c r="T116" s="14">
        <f>T20-T103</f>
        <v>238434.665227767</v>
      </c>
      <c r="U116" s="14">
        <f>U20-U103</f>
        <v>284887.765291733</v>
      </c>
      <c r="V116" s="14">
        <f>V20-V103</f>
        <v>355812.450523983</v>
      </c>
      <c r="W116" s="14"/>
      <c r="X116" s="14"/>
      <c r="Y116" s="14"/>
      <c r="Z116" s="14"/>
      <c r="AA116" s="14"/>
      <c r="AB116" s="14"/>
      <c r="AC116" s="6"/>
      <c r="AD116" s="6"/>
      <c r="AE116" s="6"/>
    </row>
    <row r="117" spans="2:31">
      <c r="B117" s="23">
        <v>8</v>
      </c>
      <c r="C117" s="14">
        <f>C21-C104</f>
        <v>212772.625754837</v>
      </c>
      <c r="D117" s="14">
        <f>D21-D104</f>
        <v>223406.360414831</v>
      </c>
      <c r="E117" s="14">
        <f>E21-E104</f>
        <v>258406.935849554</v>
      </c>
      <c r="F117" s="14"/>
      <c r="G117" s="14"/>
      <c r="H117" s="14"/>
      <c r="I117" s="14"/>
      <c r="J117" s="14"/>
      <c r="K117" s="14"/>
      <c r="L117" s="14"/>
      <c r="M117" s="6"/>
      <c r="N117" s="6"/>
      <c r="O117" s="6"/>
      <c r="R117" s="23">
        <v>8</v>
      </c>
      <c r="S117" s="14">
        <f>S21-S104</f>
        <v>212772.625754837</v>
      </c>
      <c r="T117" s="14">
        <f>T21-T104</f>
        <v>223406.360414831</v>
      </c>
      <c r="U117" s="14">
        <f>U21-U104</f>
        <v>258406.935849554</v>
      </c>
      <c r="V117" s="14"/>
      <c r="W117" s="14"/>
      <c r="X117" s="14"/>
      <c r="Y117" s="14"/>
      <c r="Z117" s="14"/>
      <c r="AA117" s="14"/>
      <c r="AB117" s="14"/>
      <c r="AC117" s="6"/>
      <c r="AD117" s="6"/>
      <c r="AE117" s="6"/>
    </row>
    <row r="118" spans="2:31">
      <c r="B118" s="23">
        <v>9</v>
      </c>
      <c r="C118" s="14">
        <f>C22-C105</f>
        <v>193438.759031135</v>
      </c>
      <c r="D118" s="14">
        <f>D22-D105</f>
        <v>205902.962042964</v>
      </c>
      <c r="E118" s="14"/>
      <c r="F118" s="14"/>
      <c r="G118" s="14"/>
      <c r="H118" s="14"/>
      <c r="I118" s="14"/>
      <c r="J118" s="14"/>
      <c r="K118" s="14"/>
      <c r="L118" s="14"/>
      <c r="M118" s="6"/>
      <c r="N118" s="6"/>
      <c r="O118" s="6"/>
      <c r="R118" s="23">
        <v>9</v>
      </c>
      <c r="S118" s="14">
        <f>S22-S105</f>
        <v>193438.759031135</v>
      </c>
      <c r="T118" s="14">
        <f>T22-T105</f>
        <v>205902.962042964</v>
      </c>
      <c r="U118" s="14"/>
      <c r="V118" s="14"/>
      <c r="W118" s="14"/>
      <c r="X118" s="14"/>
      <c r="Y118" s="14"/>
      <c r="Z118" s="14"/>
      <c r="AA118" s="14"/>
      <c r="AB118" s="14"/>
      <c r="AC118" s="6"/>
      <c r="AD118" s="6"/>
      <c r="AE118" s="6"/>
    </row>
    <row r="119" spans="2:31">
      <c r="B119" s="23">
        <v>10</v>
      </c>
      <c r="C119" s="14">
        <f>C23-C106</f>
        <v>181675.602051155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6"/>
      <c r="N119" s="6"/>
      <c r="O119" s="6"/>
      <c r="R119" s="23">
        <v>10</v>
      </c>
      <c r="S119" s="14">
        <f>S23-S106</f>
        <v>181675.602051155</v>
      </c>
      <c r="T119" s="14"/>
      <c r="U119" s="14"/>
      <c r="V119" s="14"/>
      <c r="W119" s="14"/>
      <c r="X119" s="14"/>
      <c r="Y119" s="14"/>
      <c r="Z119" s="14"/>
      <c r="AA119" s="14"/>
      <c r="AB119" s="14"/>
      <c r="AC119" s="6"/>
      <c r="AD119" s="6"/>
      <c r="AE119" s="6"/>
    </row>
    <row r="120" spans="2:31">
      <c r="B120" s="23"/>
      <c r="C120" s="52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R120" s="23"/>
      <c r="S120" s="52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s="2" customFormat="1" ht="15" spans="3:27">
      <c r="C121" s="24" t="s">
        <v>42</v>
      </c>
      <c r="D121" s="25"/>
      <c r="E121" s="25"/>
      <c r="F121" s="25"/>
      <c r="G121" s="25"/>
      <c r="H121" s="25"/>
      <c r="I121" s="25"/>
      <c r="J121" s="25"/>
      <c r="K121" s="25"/>
      <c r="P121" s="39"/>
      <c r="S121" s="24" t="s">
        <v>42</v>
      </c>
      <c r="T121" s="25"/>
      <c r="U121" s="25"/>
      <c r="V121" s="25"/>
      <c r="W121" s="25"/>
      <c r="X121" s="25"/>
      <c r="Y121" s="25"/>
      <c r="Z121" s="25"/>
      <c r="AA121" s="25"/>
    </row>
    <row r="122" ht="14.75" spans="3:31">
      <c r="C122" s="22">
        <f t="shared" ref="C122:L122" si="28">C$7</f>
        <v>2007</v>
      </c>
      <c r="D122" s="22">
        <f t="shared" si="28"/>
        <v>2008</v>
      </c>
      <c r="E122" s="22">
        <f t="shared" si="28"/>
        <v>2009</v>
      </c>
      <c r="F122" s="22">
        <f t="shared" si="28"/>
        <v>2010</v>
      </c>
      <c r="G122" s="22">
        <f t="shared" si="28"/>
        <v>2011</v>
      </c>
      <c r="H122" s="22">
        <f t="shared" si="28"/>
        <v>2012</v>
      </c>
      <c r="I122" s="22">
        <f t="shared" si="28"/>
        <v>2013</v>
      </c>
      <c r="J122" s="22">
        <f t="shared" si="28"/>
        <v>2014</v>
      </c>
      <c r="K122" s="22">
        <f t="shared" si="28"/>
        <v>2015</v>
      </c>
      <c r="L122" s="22">
        <f t="shared" si="28"/>
        <v>2016</v>
      </c>
      <c r="M122" s="40"/>
      <c r="N122" s="40"/>
      <c r="O122" s="40"/>
      <c r="P122" s="41"/>
      <c r="S122" s="22">
        <f t="shared" ref="S122:AB122" si="29">S$7</f>
        <v>2007</v>
      </c>
      <c r="T122" s="22">
        <f t="shared" si="29"/>
        <v>2008</v>
      </c>
      <c r="U122" s="22">
        <f t="shared" si="29"/>
        <v>2009</v>
      </c>
      <c r="V122" s="22">
        <f t="shared" si="29"/>
        <v>2010</v>
      </c>
      <c r="W122" s="22">
        <f t="shared" si="29"/>
        <v>2011</v>
      </c>
      <c r="X122" s="22">
        <f t="shared" si="29"/>
        <v>2012</v>
      </c>
      <c r="Y122" s="22">
        <f t="shared" si="29"/>
        <v>2013</v>
      </c>
      <c r="Z122" s="22">
        <f t="shared" si="29"/>
        <v>2014</v>
      </c>
      <c r="AA122" s="22">
        <f t="shared" si="29"/>
        <v>2015</v>
      </c>
      <c r="AB122" s="22">
        <f t="shared" si="29"/>
        <v>2016</v>
      </c>
      <c r="AC122" s="40"/>
      <c r="AD122" s="40"/>
      <c r="AE122" s="40"/>
    </row>
    <row r="123" ht="14.75" spans="2:27">
      <c r="B123" s="4">
        <v>1</v>
      </c>
      <c r="C123" s="26"/>
      <c r="D123" s="26"/>
      <c r="E123" s="26"/>
      <c r="F123" s="26"/>
      <c r="G123" s="26"/>
      <c r="H123" s="26"/>
      <c r="I123" s="26"/>
      <c r="J123" s="26"/>
      <c r="K123" s="26"/>
      <c r="R123" s="4">
        <v>1</v>
      </c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2:27">
      <c r="B124" s="4">
        <v>2</v>
      </c>
      <c r="C124" s="26">
        <f t="shared" ref="C124:K127" si="30">C98/C97</f>
        <v>1.23907789730113</v>
      </c>
      <c r="D124" s="26">
        <f t="shared" si="30"/>
        <v>1.23131717664434</v>
      </c>
      <c r="E124" s="26">
        <f t="shared" si="30"/>
        <v>1.2438811946742</v>
      </c>
      <c r="F124" s="26">
        <f t="shared" si="30"/>
        <v>1.22730882811672</v>
      </c>
      <c r="G124" s="26">
        <f t="shared" si="30"/>
        <v>1.26080995383106</v>
      </c>
      <c r="H124" s="26">
        <f t="shared" si="30"/>
        <v>1.28245852069169</v>
      </c>
      <c r="I124" s="26">
        <f t="shared" si="30"/>
        <v>1.26435357497228</v>
      </c>
      <c r="J124" s="26">
        <f t="shared" si="30"/>
        <v>1.26138408907842</v>
      </c>
      <c r="K124" s="26">
        <f t="shared" si="30"/>
        <v>1.29384931052234</v>
      </c>
      <c r="R124" s="4">
        <v>2</v>
      </c>
      <c r="S124" s="26">
        <f t="shared" ref="S124:AA127" si="31">S98/S97</f>
        <v>1.23907789730113</v>
      </c>
      <c r="T124" s="26">
        <f t="shared" si="31"/>
        <v>1.23131717664434</v>
      </c>
      <c r="U124" s="26">
        <f t="shared" si="31"/>
        <v>1.2438811946742</v>
      </c>
      <c r="V124" s="26">
        <f t="shared" si="31"/>
        <v>1.22730882811672</v>
      </c>
      <c r="W124" s="26">
        <f t="shared" si="31"/>
        <v>1.26080995383106</v>
      </c>
      <c r="X124" s="26">
        <f t="shared" si="31"/>
        <v>1.28245852069169</v>
      </c>
      <c r="Y124" s="26">
        <f t="shared" si="31"/>
        <v>1.26435357497228</v>
      </c>
      <c r="Z124" s="26">
        <f t="shared" si="31"/>
        <v>1.26138408907842</v>
      </c>
      <c r="AA124" s="26">
        <f t="shared" si="31"/>
        <v>1.29384931052234</v>
      </c>
    </row>
    <row r="125" spans="2:27">
      <c r="B125" s="4">
        <v>3</v>
      </c>
      <c r="C125" s="26">
        <f t="shared" si="30"/>
        <v>1.08972402823989</v>
      </c>
      <c r="D125" s="26">
        <f t="shared" si="30"/>
        <v>1.09751009188744</v>
      </c>
      <c r="E125" s="26">
        <f t="shared" si="30"/>
        <v>1.07976541248429</v>
      </c>
      <c r="F125" s="26">
        <f t="shared" si="30"/>
        <v>1.09908466137449</v>
      </c>
      <c r="G125" s="26">
        <f t="shared" si="30"/>
        <v>1.10417998386027</v>
      </c>
      <c r="H125" s="26">
        <f t="shared" si="30"/>
        <v>1.10753901332091</v>
      </c>
      <c r="I125" s="26">
        <f t="shared" si="30"/>
        <v>1.11850228212367</v>
      </c>
      <c r="J125" s="26">
        <f t="shared" si="30"/>
        <v>1.11916015611187</v>
      </c>
      <c r="K125" s="26"/>
      <c r="R125" s="4">
        <v>3</v>
      </c>
      <c r="S125" s="26">
        <f t="shared" si="31"/>
        <v>1.08972402823989</v>
      </c>
      <c r="T125" s="26">
        <f t="shared" si="31"/>
        <v>1.09751009188744</v>
      </c>
      <c r="U125" s="26">
        <f t="shared" si="31"/>
        <v>1.07976541248429</v>
      </c>
      <c r="V125" s="26">
        <f t="shared" si="31"/>
        <v>1.09908466137449</v>
      </c>
      <c r="W125" s="26">
        <f t="shared" si="31"/>
        <v>1.10417998386027</v>
      </c>
      <c r="X125" s="26">
        <f t="shared" si="31"/>
        <v>1.10753901332091</v>
      </c>
      <c r="Y125" s="26">
        <f t="shared" si="31"/>
        <v>1.11850228212367</v>
      </c>
      <c r="Z125" s="26">
        <f t="shared" si="31"/>
        <v>1.11916015611187</v>
      </c>
      <c r="AA125" s="26"/>
    </row>
    <row r="126" spans="2:27">
      <c r="B126" s="4">
        <v>4</v>
      </c>
      <c r="C126" s="26">
        <f t="shared" si="30"/>
        <v>1.05345336657612</v>
      </c>
      <c r="D126" s="26">
        <f t="shared" si="30"/>
        <v>1.04597449859805</v>
      </c>
      <c r="E126" s="26">
        <f t="shared" si="30"/>
        <v>1.06275318589603</v>
      </c>
      <c r="F126" s="26">
        <f t="shared" si="30"/>
        <v>1.06332629112112</v>
      </c>
      <c r="G126" s="26">
        <f t="shared" si="30"/>
        <v>1.06200797918361</v>
      </c>
      <c r="H126" s="26">
        <f t="shared" si="30"/>
        <v>1.05924792009538</v>
      </c>
      <c r="I126" s="26">
        <f t="shared" si="30"/>
        <v>1.06397254725197</v>
      </c>
      <c r="J126" s="26"/>
      <c r="K126" s="26"/>
      <c r="R126" s="4">
        <v>4</v>
      </c>
      <c r="S126" s="26">
        <f t="shared" si="31"/>
        <v>1.05345336657612</v>
      </c>
      <c r="T126" s="26">
        <f t="shared" si="31"/>
        <v>1.04597449859805</v>
      </c>
      <c r="U126" s="26">
        <f t="shared" si="31"/>
        <v>1.06275318589603</v>
      </c>
      <c r="V126" s="26">
        <f t="shared" si="31"/>
        <v>1.06332629112112</v>
      </c>
      <c r="W126" s="26">
        <f t="shared" si="31"/>
        <v>1.06200797918361</v>
      </c>
      <c r="X126" s="26">
        <f t="shared" si="31"/>
        <v>1.05924792009538</v>
      </c>
      <c r="Y126" s="26">
        <f t="shared" si="31"/>
        <v>1.06397254725197</v>
      </c>
      <c r="Z126" s="26"/>
      <c r="AA126" s="26"/>
    </row>
    <row r="127" spans="2:27">
      <c r="B127" s="4">
        <v>5</v>
      </c>
      <c r="C127" s="26">
        <f t="shared" si="30"/>
        <v>1.02356651565528</v>
      </c>
      <c r="D127" s="26">
        <f t="shared" si="30"/>
        <v>1.02833703420233</v>
      </c>
      <c r="E127" s="26">
        <f t="shared" si="30"/>
        <v>1.03101525689658</v>
      </c>
      <c r="F127" s="26">
        <f t="shared" si="30"/>
        <v>1.02923953856358</v>
      </c>
      <c r="G127" s="26">
        <f t="shared" si="30"/>
        <v>1.03493477151233</v>
      </c>
      <c r="H127" s="26">
        <f t="shared" si="30"/>
        <v>1.0297671696712</v>
      </c>
      <c r="I127" s="26"/>
      <c r="J127" s="26"/>
      <c r="K127" s="26"/>
      <c r="R127" s="4">
        <v>5</v>
      </c>
      <c r="S127" s="26">
        <f t="shared" si="31"/>
        <v>1.02356651565528</v>
      </c>
      <c r="T127" s="26">
        <f t="shared" si="31"/>
        <v>1.02833703420233</v>
      </c>
      <c r="U127" s="26">
        <f t="shared" si="31"/>
        <v>1.03101525689658</v>
      </c>
      <c r="V127" s="26">
        <f t="shared" si="31"/>
        <v>1.02923953856358</v>
      </c>
      <c r="W127" s="26">
        <f t="shared" si="31"/>
        <v>1.03493477151233</v>
      </c>
      <c r="X127" s="26">
        <f t="shared" si="31"/>
        <v>1.0297671696712</v>
      </c>
      <c r="Y127" s="26"/>
      <c r="Z127" s="26"/>
      <c r="AA127" s="26"/>
    </row>
    <row r="128" spans="2:27">
      <c r="B128" s="4">
        <v>6</v>
      </c>
      <c r="C128" s="26">
        <f>C102/C101</f>
        <v>1.01889290209081</v>
      </c>
      <c r="D128" s="26">
        <f>D102/D101</f>
        <v>1.01774163875311</v>
      </c>
      <c r="E128" s="26">
        <f>E102/E101</f>
        <v>1.02061910117833</v>
      </c>
      <c r="F128" s="26">
        <f>F102/F101</f>
        <v>1.0187119586172</v>
      </c>
      <c r="G128" s="26">
        <f>G102/G101</f>
        <v>1.01789320076365</v>
      </c>
      <c r="H128" s="26"/>
      <c r="I128" s="26"/>
      <c r="J128" s="26"/>
      <c r="K128" s="26"/>
      <c r="R128" s="4">
        <v>6</v>
      </c>
      <c r="S128" s="26">
        <f>S102/S101</f>
        <v>1.01889290209081</v>
      </c>
      <c r="T128" s="26">
        <f>T102/T101</f>
        <v>1.01774163875311</v>
      </c>
      <c r="U128" s="26">
        <f>U102/U101</f>
        <v>1.02061910117833</v>
      </c>
      <c r="V128" s="26">
        <f>V102/V101</f>
        <v>1.0187119586172</v>
      </c>
      <c r="W128" s="26">
        <f>W102/W101</f>
        <v>1.01789320076365</v>
      </c>
      <c r="X128" s="26"/>
      <c r="Y128" s="26"/>
      <c r="Z128" s="26"/>
      <c r="AA128" s="26"/>
    </row>
    <row r="129" spans="2:27">
      <c r="B129" s="4">
        <v>7</v>
      </c>
      <c r="C129" s="26">
        <f>C103/C102</f>
        <v>1.01358857288224</v>
      </c>
      <c r="D129" s="26">
        <f>D103/D102</f>
        <v>1.01600684301967</v>
      </c>
      <c r="E129" s="26">
        <f>E103/E102</f>
        <v>1.00769157598978</v>
      </c>
      <c r="F129" s="26">
        <f>F103/F102</f>
        <v>1.01455796199879</v>
      </c>
      <c r="G129" s="26"/>
      <c r="H129" s="26"/>
      <c r="I129" s="26"/>
      <c r="J129" s="26"/>
      <c r="K129" s="26"/>
      <c r="R129" s="4">
        <v>7</v>
      </c>
      <c r="S129" s="26">
        <f>S103/S102</f>
        <v>1.01358857288224</v>
      </c>
      <c r="T129" s="26">
        <f>T103/T102</f>
        <v>1.01600684301967</v>
      </c>
      <c r="U129" s="26">
        <f>U103/U102</f>
        <v>1.00769157598978</v>
      </c>
      <c r="V129" s="26">
        <f>V103/V102</f>
        <v>1.01455796199879</v>
      </c>
      <c r="W129" s="26"/>
      <c r="X129" s="26"/>
      <c r="Y129" s="26"/>
      <c r="Z129" s="26"/>
      <c r="AA129" s="26"/>
    </row>
    <row r="130" spans="2:27">
      <c r="B130" s="4">
        <v>8</v>
      </c>
      <c r="C130" s="26">
        <f>C104/C103</f>
        <v>1.00984980673507</v>
      </c>
      <c r="D130" s="26">
        <f>D104/D103</f>
        <v>1.00853349569299</v>
      </c>
      <c r="E130" s="26">
        <f>E104/E103</f>
        <v>1.00550701155647</v>
      </c>
      <c r="F130" s="26"/>
      <c r="G130" s="26"/>
      <c r="H130" s="26"/>
      <c r="I130" s="26"/>
      <c r="J130" s="26"/>
      <c r="K130" s="26"/>
      <c r="R130" s="4">
        <v>8</v>
      </c>
      <c r="S130" s="26">
        <f>S104/S103</f>
        <v>1.00984980673507</v>
      </c>
      <c r="T130" s="26">
        <f>T104/T103</f>
        <v>1.00853349569299</v>
      </c>
      <c r="U130" s="26">
        <f>U104/U103</f>
        <v>1.00550701155647</v>
      </c>
      <c r="V130" s="26"/>
      <c r="W130" s="26"/>
      <c r="X130" s="26"/>
      <c r="Y130" s="26"/>
      <c r="Z130" s="26"/>
      <c r="AA130" s="26"/>
    </row>
    <row r="131" spans="2:27">
      <c r="B131" s="4">
        <v>9</v>
      </c>
      <c r="C131" s="26">
        <f>C105/C104</f>
        <v>1.00340285214182</v>
      </c>
      <c r="D131" s="26">
        <f>D105/D104</f>
        <v>1.00115229673445</v>
      </c>
      <c r="E131" s="26"/>
      <c r="F131" s="26"/>
      <c r="G131" s="26"/>
      <c r="H131" s="26"/>
      <c r="I131" s="26"/>
      <c r="J131" s="26"/>
      <c r="K131" s="26"/>
      <c r="R131" s="4">
        <v>9</v>
      </c>
      <c r="S131" s="26">
        <f>S105/S104</f>
        <v>1.00340285214182</v>
      </c>
      <c r="T131" s="26">
        <f>T105/T104</f>
        <v>1.00115229673445</v>
      </c>
      <c r="U131" s="26"/>
      <c r="V131" s="26"/>
      <c r="W131" s="26"/>
      <c r="X131" s="26"/>
      <c r="Y131" s="26"/>
      <c r="Z131" s="26"/>
      <c r="AA131" s="26"/>
    </row>
    <row r="132" spans="2:27">
      <c r="B132" s="4">
        <v>10</v>
      </c>
      <c r="C132" s="26">
        <f>C106/C105</f>
        <v>1.00403719314388</v>
      </c>
      <c r="D132" s="27"/>
      <c r="E132" s="27"/>
      <c r="F132" s="27"/>
      <c r="G132" s="27"/>
      <c r="H132" s="27"/>
      <c r="I132" s="27"/>
      <c r="J132" s="27"/>
      <c r="K132" s="27"/>
      <c r="R132" s="4">
        <v>10</v>
      </c>
      <c r="S132" s="26">
        <f>S106/S105</f>
        <v>1.00403719314388</v>
      </c>
      <c r="T132" s="27"/>
      <c r="U132" s="27"/>
      <c r="V132" s="27"/>
      <c r="W132" s="27"/>
      <c r="X132" s="27"/>
      <c r="Y132" s="27"/>
      <c r="Z132" s="27"/>
      <c r="AA132" s="27"/>
    </row>
    <row r="133" spans="2:27">
      <c r="B133" s="55"/>
      <c r="C133" s="56"/>
      <c r="D133" s="56"/>
      <c r="E133" s="56"/>
      <c r="F133" s="56"/>
      <c r="G133" s="56"/>
      <c r="H133" s="56"/>
      <c r="I133" s="56"/>
      <c r="J133" s="56"/>
      <c r="K133" s="56"/>
      <c r="R133" s="55"/>
      <c r="S133" s="56"/>
      <c r="T133" s="56"/>
      <c r="U133" s="56"/>
      <c r="V133" s="56"/>
      <c r="W133" s="56"/>
      <c r="X133" s="56"/>
      <c r="Y133" s="56"/>
      <c r="Z133" s="56"/>
      <c r="AA133" s="56"/>
    </row>
    <row r="134" ht="15" spans="3:19">
      <c r="C134" s="1" t="s">
        <v>43</v>
      </c>
      <c r="S134" s="1" t="s">
        <v>43</v>
      </c>
    </row>
    <row r="135" ht="14.75" spans="3:31">
      <c r="C135" s="22">
        <f t="shared" ref="C135:L135" si="32">C$7</f>
        <v>2007</v>
      </c>
      <c r="D135" s="22">
        <f t="shared" si="32"/>
        <v>2008</v>
      </c>
      <c r="E135" s="22">
        <f t="shared" si="32"/>
        <v>2009</v>
      </c>
      <c r="F135" s="22">
        <f t="shared" si="32"/>
        <v>2010</v>
      </c>
      <c r="G135" s="22">
        <f t="shared" si="32"/>
        <v>2011</v>
      </c>
      <c r="H135" s="22">
        <f t="shared" si="32"/>
        <v>2012</v>
      </c>
      <c r="I135" s="22">
        <f t="shared" si="32"/>
        <v>2013</v>
      </c>
      <c r="J135" s="22">
        <f t="shared" si="32"/>
        <v>2014</v>
      </c>
      <c r="K135" s="22">
        <f t="shared" si="32"/>
        <v>2015</v>
      </c>
      <c r="L135" s="22">
        <f t="shared" si="32"/>
        <v>2016</v>
      </c>
      <c r="M135" s="40"/>
      <c r="N135" s="40"/>
      <c r="O135" s="40"/>
      <c r="P135" s="41"/>
      <c r="S135" s="22">
        <f t="shared" ref="S135:AB135" si="33">S$7</f>
        <v>2007</v>
      </c>
      <c r="T135" s="22">
        <f t="shared" si="33"/>
        <v>2008</v>
      </c>
      <c r="U135" s="22">
        <f t="shared" si="33"/>
        <v>2009</v>
      </c>
      <c r="V135" s="22">
        <f t="shared" si="33"/>
        <v>2010</v>
      </c>
      <c r="W135" s="22">
        <f t="shared" si="33"/>
        <v>2011</v>
      </c>
      <c r="X135" s="22">
        <f t="shared" si="33"/>
        <v>2012</v>
      </c>
      <c r="Y135" s="22">
        <f t="shared" si="33"/>
        <v>2013</v>
      </c>
      <c r="Z135" s="22">
        <f t="shared" si="33"/>
        <v>2014</v>
      </c>
      <c r="AA135" s="22">
        <f t="shared" si="33"/>
        <v>2015</v>
      </c>
      <c r="AB135" s="22">
        <f t="shared" si="33"/>
        <v>2016</v>
      </c>
      <c r="AC135" s="40"/>
      <c r="AD135" s="40"/>
      <c r="AE135" s="40"/>
    </row>
    <row r="136" ht="14.75" spans="2:31">
      <c r="B136" s="4">
        <v>1</v>
      </c>
      <c r="C136" s="50">
        <f t="shared" ref="C136:L140" si="34">C97/C14</f>
        <v>0.587768978833023</v>
      </c>
      <c r="D136" s="50">
        <f t="shared" si="34"/>
        <v>0.627609693544133</v>
      </c>
      <c r="E136" s="50">
        <f t="shared" si="34"/>
        <v>0.620370011500411</v>
      </c>
      <c r="F136" s="50">
        <f t="shared" si="34"/>
        <v>0.648985084205894</v>
      </c>
      <c r="G136" s="50">
        <f t="shared" si="34"/>
        <v>0.610172509299766</v>
      </c>
      <c r="H136" s="50">
        <f t="shared" si="34"/>
        <v>0.569360247786941</v>
      </c>
      <c r="I136" s="50">
        <f t="shared" si="34"/>
        <v>0.54640049940647</v>
      </c>
      <c r="J136" s="50">
        <f t="shared" si="34"/>
        <v>0.564198685342257</v>
      </c>
      <c r="K136" s="50">
        <f t="shared" si="34"/>
        <v>0.559388514358735</v>
      </c>
      <c r="L136" s="50">
        <f t="shared" si="34"/>
        <v>0.542887566668873</v>
      </c>
      <c r="M136" s="50"/>
      <c r="N136" s="50"/>
      <c r="O136" s="50"/>
      <c r="P136" s="54"/>
      <c r="R136" s="4">
        <v>1</v>
      </c>
      <c r="S136" s="50">
        <f t="shared" ref="S136:AB140" si="35">S97/S14</f>
        <v>0.587768978833023</v>
      </c>
      <c r="T136" s="50">
        <f t="shared" si="35"/>
        <v>0.627609693544133</v>
      </c>
      <c r="U136" s="50">
        <f t="shared" si="35"/>
        <v>0.620370011500411</v>
      </c>
      <c r="V136" s="50">
        <f t="shared" si="35"/>
        <v>0.648985084205894</v>
      </c>
      <c r="W136" s="50">
        <f t="shared" si="35"/>
        <v>0.610172509299766</v>
      </c>
      <c r="X136" s="50">
        <f t="shared" si="35"/>
        <v>0.569360247786941</v>
      </c>
      <c r="Y136" s="50">
        <f t="shared" si="35"/>
        <v>0.54640049940647</v>
      </c>
      <c r="Z136" s="50">
        <f t="shared" si="35"/>
        <v>0.564198685342257</v>
      </c>
      <c r="AA136" s="50">
        <f t="shared" si="35"/>
        <v>0.559388514358735</v>
      </c>
      <c r="AB136" s="50">
        <f t="shared" si="35"/>
        <v>0.542887566668873</v>
      </c>
      <c r="AC136" s="50"/>
      <c r="AD136" s="50"/>
      <c r="AE136" s="50"/>
    </row>
    <row r="137" spans="2:27">
      <c r="B137" s="4">
        <v>2</v>
      </c>
      <c r="C137" s="50">
        <f t="shared" si="34"/>
        <v>0.733029470327514</v>
      </c>
      <c r="D137" s="50">
        <f t="shared" si="34"/>
        <v>0.775842734533346</v>
      </c>
      <c r="E137" s="50">
        <f t="shared" si="34"/>
        <v>0.775566187021729</v>
      </c>
      <c r="F137" s="50">
        <f t="shared" si="34"/>
        <v>0.767223711846813</v>
      </c>
      <c r="G137" s="50">
        <f t="shared" si="34"/>
        <v>0.763621815352825</v>
      </c>
      <c r="H137" s="50">
        <f t="shared" si="34"/>
        <v>0.727743112105123</v>
      </c>
      <c r="I137" s="50">
        <f t="shared" si="34"/>
        <v>0.701232815848453</v>
      </c>
      <c r="J137" s="50">
        <f t="shared" si="34"/>
        <v>0.711408850474987</v>
      </c>
      <c r="K137" s="50">
        <f t="shared" si="34"/>
        <v>0.700810682067649</v>
      </c>
      <c r="R137" s="4">
        <v>2</v>
      </c>
      <c r="S137" s="50">
        <f t="shared" si="35"/>
        <v>0.733029470327514</v>
      </c>
      <c r="T137" s="50">
        <f t="shared" si="35"/>
        <v>0.775842734533346</v>
      </c>
      <c r="U137" s="50">
        <f t="shared" si="35"/>
        <v>0.775566187021729</v>
      </c>
      <c r="V137" s="50">
        <f t="shared" si="35"/>
        <v>0.767223711846813</v>
      </c>
      <c r="W137" s="50">
        <f t="shared" si="35"/>
        <v>0.763621815352825</v>
      </c>
      <c r="X137" s="50">
        <f t="shared" si="35"/>
        <v>0.727743112105123</v>
      </c>
      <c r="Y137" s="50">
        <f t="shared" si="35"/>
        <v>0.701232815848453</v>
      </c>
      <c r="Z137" s="50">
        <f t="shared" si="35"/>
        <v>0.711408850474987</v>
      </c>
      <c r="AA137" s="50">
        <f t="shared" si="35"/>
        <v>0.700810682067649</v>
      </c>
    </row>
    <row r="138" spans="2:26">
      <c r="B138" s="4">
        <v>3</v>
      </c>
      <c r="C138" s="50">
        <f t="shared" si="34"/>
        <v>0.812534107572902</v>
      </c>
      <c r="D138" s="50">
        <f t="shared" si="34"/>
        <v>0.852349798949923</v>
      </c>
      <c r="E138" s="50">
        <f t="shared" si="34"/>
        <v>0.840659426897042</v>
      </c>
      <c r="F138" s="50">
        <f t="shared" si="34"/>
        <v>0.842842898510065</v>
      </c>
      <c r="G138" s="50">
        <f t="shared" si="34"/>
        <v>0.825784089882996</v>
      </c>
      <c r="H138" s="50">
        <f t="shared" si="34"/>
        <v>0.806486105492699</v>
      </c>
      <c r="I138" s="50">
        <f t="shared" si="34"/>
        <v>0.790520970929848</v>
      </c>
      <c r="J138" s="50">
        <f t="shared" si="34"/>
        <v>0.793614681497094</v>
      </c>
      <c r="R138" s="4">
        <v>3</v>
      </c>
      <c r="S138" s="50">
        <f t="shared" si="35"/>
        <v>0.812534107572902</v>
      </c>
      <c r="T138" s="50">
        <f t="shared" si="35"/>
        <v>0.852349798949923</v>
      </c>
      <c r="U138" s="50">
        <f t="shared" si="35"/>
        <v>0.840659426897042</v>
      </c>
      <c r="V138" s="50">
        <f t="shared" si="35"/>
        <v>0.842842898510065</v>
      </c>
      <c r="W138" s="50">
        <f t="shared" si="35"/>
        <v>0.825784089882996</v>
      </c>
      <c r="X138" s="50">
        <f t="shared" si="35"/>
        <v>0.806486105492699</v>
      </c>
      <c r="Y138" s="50">
        <f t="shared" si="35"/>
        <v>0.790520970929848</v>
      </c>
      <c r="Z138" s="50">
        <f t="shared" si="35"/>
        <v>0.793614681497094</v>
      </c>
    </row>
    <row r="139" spans="2:25">
      <c r="B139" s="4">
        <v>4</v>
      </c>
      <c r="C139" s="50">
        <f t="shared" si="34"/>
        <v>0.878955846242193</v>
      </c>
      <c r="D139" s="50">
        <f t="shared" si="34"/>
        <v>0.895686045136067</v>
      </c>
      <c r="E139" s="50">
        <f t="shared" si="34"/>
        <v>0.89792696090841</v>
      </c>
      <c r="F139" s="50">
        <f t="shared" si="34"/>
        <v>0.888342324654508</v>
      </c>
      <c r="G139" s="50">
        <f t="shared" si="34"/>
        <v>0.877506465903946</v>
      </c>
      <c r="H139" s="50">
        <f t="shared" si="34"/>
        <v>0.861237625605366</v>
      </c>
      <c r="I139" s="50">
        <f t="shared" si="34"/>
        <v>0.845247841720522</v>
      </c>
      <c r="R139" s="4">
        <v>4</v>
      </c>
      <c r="S139" s="50">
        <f t="shared" si="35"/>
        <v>0.878955846242193</v>
      </c>
      <c r="T139" s="50">
        <f t="shared" si="35"/>
        <v>0.895686045136067</v>
      </c>
      <c r="U139" s="50">
        <f t="shared" si="35"/>
        <v>0.89792696090841</v>
      </c>
      <c r="V139" s="50">
        <f t="shared" si="35"/>
        <v>0.888342324654508</v>
      </c>
      <c r="W139" s="50">
        <f t="shared" si="35"/>
        <v>0.877506465903946</v>
      </c>
      <c r="X139" s="50">
        <f t="shared" si="35"/>
        <v>0.861237625605366</v>
      </c>
      <c r="Y139" s="50">
        <f t="shared" si="35"/>
        <v>0.845247841720522</v>
      </c>
    </row>
    <row r="140" spans="2:24">
      <c r="B140" s="4">
        <v>5</v>
      </c>
      <c r="C140" s="50">
        <f t="shared" si="34"/>
        <v>0.910525357498721</v>
      </c>
      <c r="D140" s="50">
        <f t="shared" si="34"/>
        <v>0.922626017447925</v>
      </c>
      <c r="E140" s="50">
        <f t="shared" si="34"/>
        <v>0.927313762006838</v>
      </c>
      <c r="F140" s="50">
        <f t="shared" si="34"/>
        <v>0.917559973794606</v>
      </c>
      <c r="G140" s="50">
        <f t="shared" si="34"/>
        <v>0.906721324034973</v>
      </c>
      <c r="H140" s="50">
        <f t="shared" si="34"/>
        <v>0.891882184771795</v>
      </c>
      <c r="R140" s="4">
        <v>5</v>
      </c>
      <c r="S140" s="50">
        <f t="shared" si="35"/>
        <v>0.910525357498721</v>
      </c>
      <c r="T140" s="50">
        <f t="shared" si="35"/>
        <v>0.922626017447925</v>
      </c>
      <c r="U140" s="50">
        <f t="shared" si="35"/>
        <v>0.927313762006838</v>
      </c>
      <c r="V140" s="50">
        <f t="shared" si="35"/>
        <v>0.917559973794606</v>
      </c>
      <c r="W140" s="50">
        <f t="shared" si="35"/>
        <v>0.906721324034973</v>
      </c>
      <c r="X140" s="50">
        <f t="shared" si="35"/>
        <v>0.891882184771795</v>
      </c>
    </row>
    <row r="141" spans="2:28">
      <c r="B141" s="4">
        <v>6</v>
      </c>
      <c r="C141" s="50">
        <f>C102/C19</f>
        <v>0.931524472363462</v>
      </c>
      <c r="D141" s="50">
        <f>D102/D19</f>
        <v>0.944750749247743</v>
      </c>
      <c r="E141" s="50">
        <f>E102/E19</f>
        <v>0.945538568664008</v>
      </c>
      <c r="F141" s="50">
        <f>F102/F19</f>
        <v>0.933350499466834</v>
      </c>
      <c r="G141" s="50">
        <f>G102/G19</f>
        <v>0.924168594408224</v>
      </c>
      <c r="L141" s="4" t="s">
        <v>18</v>
      </c>
      <c r="R141" s="4">
        <v>6</v>
      </c>
      <c r="S141" s="50">
        <f>S102/S19</f>
        <v>0.931524472363462</v>
      </c>
      <c r="T141" s="50">
        <f>T102/T19</f>
        <v>0.944750749247743</v>
      </c>
      <c r="U141" s="50">
        <f>U102/U19</f>
        <v>0.945538568664008</v>
      </c>
      <c r="V141" s="50">
        <f>V102/V19</f>
        <v>0.933350499466834</v>
      </c>
      <c r="W141" s="50">
        <f>W102/W19</f>
        <v>0.924168594408224</v>
      </c>
      <c r="AB141" s="4" t="s">
        <v>18</v>
      </c>
    </row>
    <row r="142" spans="2:22">
      <c r="B142" s="4">
        <v>7</v>
      </c>
      <c r="C142" s="50">
        <f>C103/C20</f>
        <v>0.955243922797757</v>
      </c>
      <c r="D142" s="50">
        <f>D103/D20</f>
        <v>0.961969393643762</v>
      </c>
      <c r="E142" s="50">
        <f>E103/E20</f>
        <v>0.952287010047029</v>
      </c>
      <c r="F142" s="50">
        <f>F103/F20</f>
        <v>0.945332961034755</v>
      </c>
      <c r="R142" s="4">
        <v>7</v>
      </c>
      <c r="S142" s="50">
        <f>S103/S20</f>
        <v>0.955243922797757</v>
      </c>
      <c r="T142" s="50">
        <f>T103/T20</f>
        <v>0.961969393643762</v>
      </c>
      <c r="U142" s="50">
        <f>U103/U20</f>
        <v>0.952287010047029</v>
      </c>
      <c r="V142" s="50">
        <f>V103/V20</f>
        <v>0.945332961034755</v>
      </c>
    </row>
    <row r="143" spans="2:21">
      <c r="B143" s="4">
        <v>8</v>
      </c>
      <c r="C143" s="50">
        <f>C104/C21</f>
        <v>0.96351601345183</v>
      </c>
      <c r="D143" s="50">
        <f>D104/D21</f>
        <v>0.964572328866358</v>
      </c>
      <c r="E143" s="50">
        <f>E104/E21</f>
        <v>0.956757012433553</v>
      </c>
      <c r="R143" s="4">
        <v>8</v>
      </c>
      <c r="S143" s="50">
        <f>S104/S21</f>
        <v>0.96351601345183</v>
      </c>
      <c r="T143" s="50">
        <f>T104/T21</f>
        <v>0.964572328866358</v>
      </c>
      <c r="U143" s="50">
        <f>U104/U21</f>
        <v>0.956757012433553</v>
      </c>
    </row>
    <row r="144" spans="2:20">
      <c r="B144" s="4">
        <v>9</v>
      </c>
      <c r="C144" s="50">
        <f>C105/C22</f>
        <v>0.966829969770393</v>
      </c>
      <c r="D144" s="50">
        <f>D105/D22</f>
        <v>0.967293578953029</v>
      </c>
      <c r="R144" s="4">
        <v>9</v>
      </c>
      <c r="S144" s="50">
        <f>S105/S22</f>
        <v>0.966829969770393</v>
      </c>
      <c r="T144" s="50">
        <f>T105/T22</f>
        <v>0.967293578953029</v>
      </c>
    </row>
    <row r="145" spans="2:19">
      <c r="B145" s="4">
        <v>10</v>
      </c>
      <c r="C145" s="50">
        <f>C106/C23</f>
        <v>0.968905713919554</v>
      </c>
      <c r="R145" s="4">
        <v>10</v>
      </c>
      <c r="S145" s="50">
        <f>S106/S23</f>
        <v>0.968905713919554</v>
      </c>
    </row>
    <row r="147" ht="15" spans="3:19">
      <c r="C147" s="1" t="s">
        <v>44</v>
      </c>
      <c r="S147" s="1" t="s">
        <v>44</v>
      </c>
    </row>
    <row r="148" ht="14.75" spans="3:31">
      <c r="C148" s="22">
        <f t="shared" ref="C148:L148" si="36">C$7</f>
        <v>2007</v>
      </c>
      <c r="D148" s="22">
        <f t="shared" si="36"/>
        <v>2008</v>
      </c>
      <c r="E148" s="22">
        <f t="shared" si="36"/>
        <v>2009</v>
      </c>
      <c r="F148" s="22">
        <f t="shared" si="36"/>
        <v>2010</v>
      </c>
      <c r="G148" s="22">
        <f t="shared" si="36"/>
        <v>2011</v>
      </c>
      <c r="H148" s="22">
        <f t="shared" si="36"/>
        <v>2012</v>
      </c>
      <c r="I148" s="22">
        <f t="shared" si="36"/>
        <v>2013</v>
      </c>
      <c r="J148" s="22">
        <f t="shared" si="36"/>
        <v>2014</v>
      </c>
      <c r="K148" s="22">
        <f t="shared" si="36"/>
        <v>2015</v>
      </c>
      <c r="L148" s="22">
        <f t="shared" si="36"/>
        <v>2016</v>
      </c>
      <c r="M148" s="40"/>
      <c r="N148" s="40"/>
      <c r="O148" s="40"/>
      <c r="P148" s="41"/>
      <c r="S148" s="22">
        <f t="shared" ref="S148:AB148" si="37">S$7</f>
        <v>2007</v>
      </c>
      <c r="T148" s="22">
        <f t="shared" si="37"/>
        <v>2008</v>
      </c>
      <c r="U148" s="22">
        <f t="shared" si="37"/>
        <v>2009</v>
      </c>
      <c r="V148" s="22">
        <f t="shared" si="37"/>
        <v>2010</v>
      </c>
      <c r="W148" s="22">
        <f t="shared" si="37"/>
        <v>2011</v>
      </c>
      <c r="X148" s="22">
        <f t="shared" si="37"/>
        <v>2012</v>
      </c>
      <c r="Y148" s="22">
        <f t="shared" si="37"/>
        <v>2013</v>
      </c>
      <c r="Z148" s="22">
        <f t="shared" si="37"/>
        <v>2014</v>
      </c>
      <c r="AA148" s="22">
        <f t="shared" si="37"/>
        <v>2015</v>
      </c>
      <c r="AB148" s="22">
        <f t="shared" si="37"/>
        <v>2016</v>
      </c>
      <c r="AC148" s="40"/>
      <c r="AD148" s="40"/>
      <c r="AE148" s="40"/>
    </row>
    <row r="149" ht="14.75" spans="2:31">
      <c r="B149" s="4">
        <v>1</v>
      </c>
      <c r="C149" s="50">
        <f t="shared" ref="C149:L153" si="38">1-C136</f>
        <v>0.412231021166977</v>
      </c>
      <c r="D149" s="50">
        <f t="shared" si="38"/>
        <v>0.372390306455867</v>
      </c>
      <c r="E149" s="50">
        <f t="shared" si="38"/>
        <v>0.379629988499589</v>
      </c>
      <c r="F149" s="50">
        <f t="shared" si="38"/>
        <v>0.351014915794106</v>
      </c>
      <c r="G149" s="50">
        <f t="shared" si="38"/>
        <v>0.389827490700234</v>
      </c>
      <c r="H149" s="50">
        <f t="shared" si="38"/>
        <v>0.430639752213059</v>
      </c>
      <c r="I149" s="50">
        <f t="shared" si="38"/>
        <v>0.45359950059353</v>
      </c>
      <c r="J149" s="50">
        <f t="shared" si="38"/>
        <v>0.435801314657743</v>
      </c>
      <c r="K149" s="50">
        <f t="shared" si="38"/>
        <v>0.440611485641265</v>
      </c>
      <c r="L149" s="50">
        <f t="shared" si="38"/>
        <v>0.457112433331127</v>
      </c>
      <c r="M149" s="50"/>
      <c r="N149" s="50"/>
      <c r="O149" s="50"/>
      <c r="P149" s="54"/>
      <c r="R149" s="4">
        <v>1</v>
      </c>
      <c r="S149" s="50">
        <f t="shared" ref="S149:AB153" si="39">1-S136</f>
        <v>0.412231021166977</v>
      </c>
      <c r="T149" s="50">
        <f t="shared" si="39"/>
        <v>0.372390306455867</v>
      </c>
      <c r="U149" s="50">
        <f t="shared" si="39"/>
        <v>0.379629988499589</v>
      </c>
      <c r="V149" s="50">
        <f t="shared" si="39"/>
        <v>0.351014915794106</v>
      </c>
      <c r="W149" s="50">
        <f t="shared" si="39"/>
        <v>0.389827490700234</v>
      </c>
      <c r="X149" s="50">
        <f t="shared" si="39"/>
        <v>0.430639752213059</v>
      </c>
      <c r="Y149" s="50">
        <f t="shared" si="39"/>
        <v>0.45359950059353</v>
      </c>
      <c r="Z149" s="50">
        <f t="shared" si="39"/>
        <v>0.435801314657743</v>
      </c>
      <c r="AA149" s="50">
        <f t="shared" si="39"/>
        <v>0.440611485641265</v>
      </c>
      <c r="AB149" s="50">
        <f t="shared" si="39"/>
        <v>0.457112433331127</v>
      </c>
      <c r="AC149" s="50"/>
      <c r="AD149" s="50"/>
      <c r="AE149" s="50"/>
    </row>
    <row r="150" spans="2:27">
      <c r="B150" s="4">
        <v>2</v>
      </c>
      <c r="C150" s="50">
        <f t="shared" si="38"/>
        <v>0.266970529672486</v>
      </c>
      <c r="D150" s="50">
        <f t="shared" si="38"/>
        <v>0.224157265466654</v>
      </c>
      <c r="E150" s="50">
        <f t="shared" si="38"/>
        <v>0.224433812978271</v>
      </c>
      <c r="F150" s="50">
        <f t="shared" si="38"/>
        <v>0.232776288153187</v>
      </c>
      <c r="G150" s="50">
        <f t="shared" si="38"/>
        <v>0.236378184647175</v>
      </c>
      <c r="H150" s="50">
        <f t="shared" si="38"/>
        <v>0.272256887894877</v>
      </c>
      <c r="I150" s="50">
        <f t="shared" si="38"/>
        <v>0.298767184151547</v>
      </c>
      <c r="J150" s="50">
        <f t="shared" si="38"/>
        <v>0.288591149525013</v>
      </c>
      <c r="K150" s="50">
        <f t="shared" si="38"/>
        <v>0.299189317932351</v>
      </c>
      <c r="R150" s="4">
        <v>2</v>
      </c>
      <c r="S150" s="50">
        <f t="shared" si="39"/>
        <v>0.266970529672486</v>
      </c>
      <c r="T150" s="50">
        <f t="shared" si="39"/>
        <v>0.224157265466654</v>
      </c>
      <c r="U150" s="50">
        <f t="shared" si="39"/>
        <v>0.224433812978271</v>
      </c>
      <c r="V150" s="50">
        <f t="shared" si="39"/>
        <v>0.232776288153187</v>
      </c>
      <c r="W150" s="50">
        <f t="shared" si="39"/>
        <v>0.236378184647175</v>
      </c>
      <c r="X150" s="50">
        <f t="shared" si="39"/>
        <v>0.272256887894877</v>
      </c>
      <c r="Y150" s="50">
        <f t="shared" si="39"/>
        <v>0.298767184151547</v>
      </c>
      <c r="Z150" s="50">
        <f t="shared" si="39"/>
        <v>0.288591149525013</v>
      </c>
      <c r="AA150" s="50">
        <f t="shared" si="39"/>
        <v>0.299189317932351</v>
      </c>
    </row>
    <row r="151" spans="2:26">
      <c r="B151" s="4">
        <v>3</v>
      </c>
      <c r="C151" s="50">
        <f t="shared" si="38"/>
        <v>0.187465892427098</v>
      </c>
      <c r="D151" s="50">
        <f t="shared" si="38"/>
        <v>0.147650201050077</v>
      </c>
      <c r="E151" s="50">
        <f t="shared" si="38"/>
        <v>0.159340573102958</v>
      </c>
      <c r="F151" s="50">
        <f t="shared" si="38"/>
        <v>0.157157101489935</v>
      </c>
      <c r="G151" s="50">
        <f t="shared" si="38"/>
        <v>0.174215910117004</v>
      </c>
      <c r="H151" s="50">
        <f t="shared" si="38"/>
        <v>0.193513894507301</v>
      </c>
      <c r="I151" s="50">
        <f t="shared" si="38"/>
        <v>0.209479029070152</v>
      </c>
      <c r="J151" s="50">
        <f t="shared" si="38"/>
        <v>0.206385318502906</v>
      </c>
      <c r="R151" s="4">
        <v>3</v>
      </c>
      <c r="S151" s="50">
        <f t="shared" si="39"/>
        <v>0.187465892427098</v>
      </c>
      <c r="T151" s="50">
        <f t="shared" si="39"/>
        <v>0.147650201050077</v>
      </c>
      <c r="U151" s="50">
        <f t="shared" si="39"/>
        <v>0.159340573102958</v>
      </c>
      <c r="V151" s="50">
        <f t="shared" si="39"/>
        <v>0.157157101489935</v>
      </c>
      <c r="W151" s="50">
        <f t="shared" si="39"/>
        <v>0.174215910117004</v>
      </c>
      <c r="X151" s="50">
        <f t="shared" si="39"/>
        <v>0.193513894507301</v>
      </c>
      <c r="Y151" s="50">
        <f t="shared" si="39"/>
        <v>0.209479029070152</v>
      </c>
      <c r="Z151" s="50">
        <f t="shared" si="39"/>
        <v>0.206385318502906</v>
      </c>
    </row>
    <row r="152" spans="2:25">
      <c r="B152" s="4">
        <v>4</v>
      </c>
      <c r="C152" s="50">
        <f t="shared" si="38"/>
        <v>0.121044153757807</v>
      </c>
      <c r="D152" s="50">
        <f t="shared" si="38"/>
        <v>0.104313954863933</v>
      </c>
      <c r="E152" s="50">
        <f t="shared" si="38"/>
        <v>0.10207303909159</v>
      </c>
      <c r="F152" s="50">
        <f t="shared" si="38"/>
        <v>0.111657675345492</v>
      </c>
      <c r="G152" s="50">
        <f t="shared" si="38"/>
        <v>0.122493534096054</v>
      </c>
      <c r="H152" s="50">
        <f t="shared" si="38"/>
        <v>0.138762374394634</v>
      </c>
      <c r="I152" s="50">
        <f t="shared" si="38"/>
        <v>0.154752158279478</v>
      </c>
      <c r="R152" s="4">
        <v>4</v>
      </c>
      <c r="S152" s="50">
        <f t="shared" si="39"/>
        <v>0.121044153757807</v>
      </c>
      <c r="T152" s="50">
        <f t="shared" si="39"/>
        <v>0.104313954863933</v>
      </c>
      <c r="U152" s="50">
        <f t="shared" si="39"/>
        <v>0.10207303909159</v>
      </c>
      <c r="V152" s="50">
        <f t="shared" si="39"/>
        <v>0.111657675345492</v>
      </c>
      <c r="W152" s="50">
        <f t="shared" si="39"/>
        <v>0.122493534096054</v>
      </c>
      <c r="X152" s="50">
        <f t="shared" si="39"/>
        <v>0.138762374394634</v>
      </c>
      <c r="Y152" s="50">
        <f t="shared" si="39"/>
        <v>0.154752158279478</v>
      </c>
    </row>
    <row r="153" spans="2:24">
      <c r="B153" s="4">
        <v>5</v>
      </c>
      <c r="C153" s="50">
        <f t="shared" si="38"/>
        <v>0.0894746425012788</v>
      </c>
      <c r="D153" s="50">
        <f t="shared" si="38"/>
        <v>0.0773739825520753</v>
      </c>
      <c r="E153" s="50">
        <f t="shared" si="38"/>
        <v>0.0726862379931622</v>
      </c>
      <c r="F153" s="50">
        <f t="shared" si="38"/>
        <v>0.0824400262053937</v>
      </c>
      <c r="G153" s="50">
        <f t="shared" si="38"/>
        <v>0.0932786759650271</v>
      </c>
      <c r="H153" s="50">
        <f t="shared" si="38"/>
        <v>0.108117815228205</v>
      </c>
      <c r="R153" s="4">
        <v>5</v>
      </c>
      <c r="S153" s="50">
        <f t="shared" si="39"/>
        <v>0.0894746425012788</v>
      </c>
      <c r="T153" s="50">
        <f t="shared" si="39"/>
        <v>0.0773739825520753</v>
      </c>
      <c r="U153" s="50">
        <f t="shared" si="39"/>
        <v>0.0726862379931622</v>
      </c>
      <c r="V153" s="50">
        <f t="shared" si="39"/>
        <v>0.0824400262053937</v>
      </c>
      <c r="W153" s="50">
        <f t="shared" si="39"/>
        <v>0.0932786759650271</v>
      </c>
      <c r="X153" s="50">
        <f t="shared" si="39"/>
        <v>0.108117815228205</v>
      </c>
    </row>
    <row r="154" spans="2:23">
      <c r="B154" s="4">
        <v>6</v>
      </c>
      <c r="C154" s="50">
        <f>1-C141</f>
        <v>0.0684755276365382</v>
      </c>
      <c r="D154" s="50">
        <f>1-D141</f>
        <v>0.0552492507522568</v>
      </c>
      <c r="E154" s="50">
        <f>1-E141</f>
        <v>0.0544614313359916</v>
      </c>
      <c r="F154" s="50">
        <f>1-F141</f>
        <v>0.0666495005331655</v>
      </c>
      <c r="G154" s="50">
        <f>1-G141</f>
        <v>0.0758314055917764</v>
      </c>
      <c r="R154" s="4">
        <v>6</v>
      </c>
      <c r="S154" s="50">
        <f>1-S141</f>
        <v>0.0684755276365382</v>
      </c>
      <c r="T154" s="50">
        <f>1-T141</f>
        <v>0.0552492507522568</v>
      </c>
      <c r="U154" s="50">
        <f>1-U141</f>
        <v>0.0544614313359916</v>
      </c>
      <c r="V154" s="50">
        <f>1-V141</f>
        <v>0.0666495005331655</v>
      </c>
      <c r="W154" s="50">
        <f>1-W141</f>
        <v>0.0758314055917764</v>
      </c>
    </row>
    <row r="155" spans="2:22">
      <c r="B155" s="4">
        <v>7</v>
      </c>
      <c r="C155" s="50">
        <f>1-C142</f>
        <v>0.0447560772022429</v>
      </c>
      <c r="D155" s="50">
        <f>1-D142</f>
        <v>0.0380306063562381</v>
      </c>
      <c r="E155" s="50">
        <f>1-E142</f>
        <v>0.0477129899529707</v>
      </c>
      <c r="F155" s="50">
        <f>1-F142</f>
        <v>0.0546670389652448</v>
      </c>
      <c r="R155" s="4">
        <v>7</v>
      </c>
      <c r="S155" s="50">
        <f>1-S142</f>
        <v>0.0447560772022429</v>
      </c>
      <c r="T155" s="50">
        <f>1-T142</f>
        <v>0.0380306063562381</v>
      </c>
      <c r="U155" s="50">
        <f>1-U142</f>
        <v>0.0477129899529707</v>
      </c>
      <c r="V155" s="50">
        <f>1-V142</f>
        <v>0.0546670389652448</v>
      </c>
    </row>
    <row r="156" spans="2:21">
      <c r="B156" s="4">
        <v>8</v>
      </c>
      <c r="C156" s="50">
        <f>1-C143</f>
        <v>0.0364839865481701</v>
      </c>
      <c r="D156" s="50">
        <f>1-D143</f>
        <v>0.035427671133642</v>
      </c>
      <c r="E156" s="50">
        <f>1-E143</f>
        <v>0.0432429875664472</v>
      </c>
      <c r="R156" s="4">
        <v>8</v>
      </c>
      <c r="S156" s="50">
        <f>1-S143</f>
        <v>0.0364839865481701</v>
      </c>
      <c r="T156" s="50">
        <f>1-T143</f>
        <v>0.035427671133642</v>
      </c>
      <c r="U156" s="50">
        <f>1-U143</f>
        <v>0.0432429875664472</v>
      </c>
    </row>
    <row r="157" spans="2:20">
      <c r="B157" s="4">
        <v>9</v>
      </c>
      <c r="C157" s="50">
        <f>1-C144</f>
        <v>0.0331700302296066</v>
      </c>
      <c r="D157" s="50">
        <f>1-D144</f>
        <v>0.0327064210469714</v>
      </c>
      <c r="R157" s="4">
        <v>9</v>
      </c>
      <c r="S157" s="50">
        <f>1-S144</f>
        <v>0.0331700302296066</v>
      </c>
      <c r="T157" s="50">
        <f>1-T144</f>
        <v>0.0327064210469714</v>
      </c>
    </row>
    <row r="158" spans="2:19">
      <c r="B158" s="4">
        <v>10</v>
      </c>
      <c r="C158" s="50">
        <f>1-C145</f>
        <v>0.0310942860804455</v>
      </c>
      <c r="R158" s="4">
        <v>10</v>
      </c>
      <c r="S158" s="50">
        <f>1-S145</f>
        <v>0.0310942860804455</v>
      </c>
    </row>
    <row r="160" s="1" customFormat="1" ht="15" spans="1:27">
      <c r="A160" s="21"/>
      <c r="B160" s="21" t="s">
        <v>45</v>
      </c>
      <c r="C160" s="21"/>
      <c r="D160" s="21"/>
      <c r="E160" s="21"/>
      <c r="F160" s="21"/>
      <c r="G160" s="21"/>
      <c r="H160" s="21"/>
      <c r="I160" s="21"/>
      <c r="J160" s="21"/>
      <c r="K160" s="21"/>
      <c r="P160" s="38"/>
      <c r="Q160" s="21"/>
      <c r="R160" s="21" t="s">
        <v>46</v>
      </c>
      <c r="S160" s="21"/>
      <c r="T160" s="21"/>
      <c r="U160" s="21"/>
      <c r="V160" s="21"/>
      <c r="W160" s="21"/>
      <c r="X160" s="21"/>
      <c r="Y160" s="21"/>
      <c r="Z160" s="21"/>
      <c r="AA160" s="21"/>
    </row>
    <row r="162" s="2" customFormat="1" ht="15" spans="3:27">
      <c r="C162" s="1" t="s">
        <v>47</v>
      </c>
      <c r="D162" s="25"/>
      <c r="E162" s="25"/>
      <c r="F162" s="25"/>
      <c r="G162" s="25"/>
      <c r="H162" s="25"/>
      <c r="I162" s="25"/>
      <c r="J162" s="25"/>
      <c r="K162" s="25"/>
      <c r="P162" s="39"/>
      <c r="S162" s="1" t="s">
        <v>47</v>
      </c>
      <c r="T162" s="25"/>
      <c r="U162" s="25"/>
      <c r="V162" s="25"/>
      <c r="W162" s="25"/>
      <c r="X162" s="25"/>
      <c r="Y162" s="25"/>
      <c r="Z162" s="25"/>
      <c r="AA162" s="25"/>
    </row>
    <row r="163" ht="14.75" spans="3:31">
      <c r="C163" s="22">
        <f t="shared" ref="C163:L163" si="40">C$7</f>
        <v>2007</v>
      </c>
      <c r="D163" s="22">
        <f t="shared" si="40"/>
        <v>2008</v>
      </c>
      <c r="E163" s="22">
        <f t="shared" si="40"/>
        <v>2009</v>
      </c>
      <c r="F163" s="22">
        <f t="shared" si="40"/>
        <v>2010</v>
      </c>
      <c r="G163" s="22">
        <f t="shared" si="40"/>
        <v>2011</v>
      </c>
      <c r="H163" s="22">
        <f t="shared" si="40"/>
        <v>2012</v>
      </c>
      <c r="I163" s="22">
        <f t="shared" si="40"/>
        <v>2013</v>
      </c>
      <c r="J163" s="22">
        <f t="shared" si="40"/>
        <v>2014</v>
      </c>
      <c r="K163" s="22">
        <f t="shared" si="40"/>
        <v>2015</v>
      </c>
      <c r="L163" s="22">
        <f t="shared" si="40"/>
        <v>2016</v>
      </c>
      <c r="M163" s="40"/>
      <c r="N163" s="40"/>
      <c r="O163" s="40"/>
      <c r="P163" s="41"/>
      <c r="S163" s="22">
        <f t="shared" ref="S163:AB163" si="41">S$7</f>
        <v>2007</v>
      </c>
      <c r="T163" s="22">
        <f t="shared" si="41"/>
        <v>2008</v>
      </c>
      <c r="U163" s="22">
        <f t="shared" si="41"/>
        <v>2009</v>
      </c>
      <c r="V163" s="22">
        <f t="shared" si="41"/>
        <v>2010</v>
      </c>
      <c r="W163" s="22">
        <f t="shared" si="41"/>
        <v>2011</v>
      </c>
      <c r="X163" s="22">
        <f t="shared" si="41"/>
        <v>2012</v>
      </c>
      <c r="Y163" s="22">
        <f t="shared" si="41"/>
        <v>2013</v>
      </c>
      <c r="Z163" s="22">
        <f t="shared" si="41"/>
        <v>2014</v>
      </c>
      <c r="AA163" s="22">
        <f t="shared" si="41"/>
        <v>2015</v>
      </c>
      <c r="AB163" s="22">
        <f t="shared" si="41"/>
        <v>2016</v>
      </c>
      <c r="AC163" s="40"/>
      <c r="AD163" s="40"/>
      <c r="AE163" s="40"/>
    </row>
    <row r="164" ht="14.75" spans="2:31">
      <c r="B164" s="18">
        <v>1</v>
      </c>
      <c r="C164" s="57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37"/>
      <c r="R164" s="18">
        <v>1</v>
      </c>
      <c r="S164" s="57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2:27">
      <c r="B165" s="18">
        <v>2</v>
      </c>
      <c r="C165" s="57"/>
      <c r="D165" s="20"/>
      <c r="E165" s="20"/>
      <c r="F165" s="20"/>
      <c r="G165" s="20"/>
      <c r="H165" s="20"/>
      <c r="I165" s="20"/>
      <c r="J165" s="20"/>
      <c r="K165" s="20"/>
      <c r="R165" s="18">
        <v>2</v>
      </c>
      <c r="S165" s="57"/>
      <c r="T165" s="20"/>
      <c r="U165" s="20"/>
      <c r="V165" s="20"/>
      <c r="W165" s="20"/>
      <c r="X165" s="20"/>
      <c r="Y165" s="20"/>
      <c r="Z165" s="20"/>
      <c r="AA165" s="20"/>
    </row>
    <row r="166" spans="2:27">
      <c r="B166" s="18">
        <v>3</v>
      </c>
      <c r="C166" s="57"/>
      <c r="D166" s="20"/>
      <c r="E166" s="20"/>
      <c r="F166" s="20"/>
      <c r="G166" s="20"/>
      <c r="H166" s="20"/>
      <c r="I166" s="20"/>
      <c r="J166" s="20"/>
      <c r="K166" s="18"/>
      <c r="R166" s="18">
        <v>3</v>
      </c>
      <c r="S166" s="57"/>
      <c r="T166" s="20"/>
      <c r="U166" s="20"/>
      <c r="V166" s="20"/>
      <c r="W166" s="20"/>
      <c r="X166" s="20"/>
      <c r="Y166" s="20"/>
      <c r="Z166" s="20"/>
      <c r="AA166" s="18"/>
    </row>
    <row r="167" spans="2:27">
      <c r="B167" s="18">
        <v>4</v>
      </c>
      <c r="C167" s="57"/>
      <c r="D167" s="20"/>
      <c r="E167" s="20"/>
      <c r="F167" s="20"/>
      <c r="G167" s="20"/>
      <c r="H167" s="20"/>
      <c r="I167" s="20"/>
      <c r="J167" s="18"/>
      <c r="K167" s="18"/>
      <c r="R167" s="18">
        <v>4</v>
      </c>
      <c r="S167" s="57"/>
      <c r="T167" s="20"/>
      <c r="U167" s="20"/>
      <c r="V167" s="20"/>
      <c r="W167" s="20"/>
      <c r="X167" s="20"/>
      <c r="Y167" s="20"/>
      <c r="Z167" s="18"/>
      <c r="AA167" s="18"/>
    </row>
    <row r="168" spans="2:27">
      <c r="B168" s="18">
        <v>5</v>
      </c>
      <c r="C168" s="57"/>
      <c r="D168" s="20"/>
      <c r="E168" s="20"/>
      <c r="F168" s="20"/>
      <c r="G168" s="20"/>
      <c r="H168" s="20"/>
      <c r="I168" s="18"/>
      <c r="J168" s="18"/>
      <c r="K168" s="18"/>
      <c r="R168" s="18">
        <v>5</v>
      </c>
      <c r="S168" s="57"/>
      <c r="T168" s="20"/>
      <c r="U168" s="20"/>
      <c r="V168" s="20"/>
      <c r="W168" s="20"/>
      <c r="X168" s="20"/>
      <c r="Y168" s="18"/>
      <c r="Z168" s="18"/>
      <c r="AA168" s="18"/>
    </row>
    <row r="169" spans="2:27">
      <c r="B169" s="18">
        <v>6</v>
      </c>
      <c r="C169" s="57"/>
      <c r="D169" s="20"/>
      <c r="E169" s="20"/>
      <c r="F169" s="20"/>
      <c r="G169" s="20"/>
      <c r="H169" s="18"/>
      <c r="I169" s="18"/>
      <c r="J169" s="18"/>
      <c r="K169" s="18"/>
      <c r="R169" s="18">
        <v>6</v>
      </c>
      <c r="S169" s="57"/>
      <c r="T169" s="20"/>
      <c r="U169" s="20"/>
      <c r="V169" s="20"/>
      <c r="W169" s="20"/>
      <c r="X169" s="18"/>
      <c r="Y169" s="18"/>
      <c r="Z169" s="18"/>
      <c r="AA169" s="18"/>
    </row>
    <row r="170" spans="2:27">
      <c r="B170" s="18">
        <v>7</v>
      </c>
      <c r="C170" s="57"/>
      <c r="D170" s="20"/>
      <c r="E170" s="20"/>
      <c r="F170" s="20"/>
      <c r="G170" s="18"/>
      <c r="H170" s="18"/>
      <c r="I170" s="18"/>
      <c r="J170" s="18"/>
      <c r="K170" s="18"/>
      <c r="R170" s="18">
        <v>7</v>
      </c>
      <c r="S170" s="57"/>
      <c r="T170" s="20"/>
      <c r="U170" s="20"/>
      <c r="V170" s="20"/>
      <c r="W170" s="18"/>
      <c r="X170" s="18"/>
      <c r="Y170" s="18"/>
      <c r="Z170" s="18"/>
      <c r="AA170" s="18"/>
    </row>
    <row r="171" spans="2:27">
      <c r="B171" s="18">
        <v>8</v>
      </c>
      <c r="C171" s="57"/>
      <c r="D171" s="20"/>
      <c r="E171" s="20"/>
      <c r="F171" s="18"/>
      <c r="G171" s="18"/>
      <c r="H171" s="18"/>
      <c r="I171" s="18"/>
      <c r="J171" s="18"/>
      <c r="K171" s="18"/>
      <c r="R171" s="18">
        <v>8</v>
      </c>
      <c r="S171" s="57"/>
      <c r="T171" s="20"/>
      <c r="U171" s="20"/>
      <c r="V171" s="18"/>
      <c r="W171" s="18"/>
      <c r="X171" s="18"/>
      <c r="Y171" s="18"/>
      <c r="Z171" s="18"/>
      <c r="AA171" s="18"/>
    </row>
    <row r="172" spans="2:27">
      <c r="B172" s="18">
        <v>9</v>
      </c>
      <c r="C172" s="57"/>
      <c r="D172" s="20"/>
      <c r="E172" s="18"/>
      <c r="F172" s="18"/>
      <c r="G172" s="18"/>
      <c r="H172" s="18"/>
      <c r="I172" s="18"/>
      <c r="J172" s="18"/>
      <c r="K172" s="18"/>
      <c r="R172" s="18">
        <v>9</v>
      </c>
      <c r="S172" s="57"/>
      <c r="T172" s="20"/>
      <c r="U172" s="18"/>
      <c r="V172" s="18"/>
      <c r="W172" s="18"/>
      <c r="X172" s="18"/>
      <c r="Y172" s="18"/>
      <c r="Z172" s="18"/>
      <c r="AA172" s="18"/>
    </row>
    <row r="173" spans="2:27">
      <c r="B173" s="18">
        <v>10</v>
      </c>
      <c r="C173" s="57"/>
      <c r="D173" s="18"/>
      <c r="E173" s="18"/>
      <c r="F173" s="18"/>
      <c r="G173" s="18"/>
      <c r="H173" s="18"/>
      <c r="I173" s="18"/>
      <c r="J173" s="18"/>
      <c r="K173" s="18"/>
      <c r="R173" s="18">
        <v>10</v>
      </c>
      <c r="S173" s="57"/>
      <c r="T173" s="18"/>
      <c r="U173" s="18"/>
      <c r="V173" s="18"/>
      <c r="W173" s="18"/>
      <c r="X173" s="18"/>
      <c r="Y173" s="18"/>
      <c r="Z173" s="18"/>
      <c r="AA173" s="18"/>
    </row>
    <row r="174" ht="14.75"/>
    <row r="175" spans="2:28">
      <c r="B175" s="58"/>
      <c r="C175" s="59">
        <f t="shared" ref="C175:L175" si="42">C$7</f>
        <v>2007</v>
      </c>
      <c r="D175" s="59">
        <f t="shared" si="42"/>
        <v>2008</v>
      </c>
      <c r="E175" s="59">
        <f t="shared" si="42"/>
        <v>2009</v>
      </c>
      <c r="F175" s="59">
        <f t="shared" si="42"/>
        <v>2010</v>
      </c>
      <c r="G175" s="59">
        <f t="shared" si="42"/>
        <v>2011</v>
      </c>
      <c r="H175" s="59">
        <f t="shared" si="42"/>
        <v>2012</v>
      </c>
      <c r="I175" s="59">
        <f t="shared" si="42"/>
        <v>2013</v>
      </c>
      <c r="J175" s="59">
        <f t="shared" si="42"/>
        <v>2014</v>
      </c>
      <c r="K175" s="59">
        <f t="shared" si="42"/>
        <v>2015</v>
      </c>
      <c r="L175" s="64">
        <f t="shared" si="42"/>
        <v>2016</v>
      </c>
      <c r="R175" s="58"/>
      <c r="S175" s="59">
        <f t="shared" ref="S175:AB175" si="43">S$7</f>
        <v>2007</v>
      </c>
      <c r="T175" s="59">
        <f t="shared" si="43"/>
        <v>2008</v>
      </c>
      <c r="U175" s="59">
        <f t="shared" si="43"/>
        <v>2009</v>
      </c>
      <c r="V175" s="59">
        <f t="shared" si="43"/>
        <v>2010</v>
      </c>
      <c r="W175" s="59">
        <f t="shared" si="43"/>
        <v>2011</v>
      </c>
      <c r="X175" s="59">
        <f t="shared" si="43"/>
        <v>2012</v>
      </c>
      <c r="Y175" s="59">
        <f t="shared" si="43"/>
        <v>2013</v>
      </c>
      <c r="Z175" s="59">
        <f t="shared" si="43"/>
        <v>2014</v>
      </c>
      <c r="AA175" s="59">
        <f t="shared" si="43"/>
        <v>2015</v>
      </c>
      <c r="AB175" s="64">
        <f t="shared" si="43"/>
        <v>2016</v>
      </c>
    </row>
    <row r="176" ht="14.75" spans="2:28">
      <c r="B176" s="60" t="s">
        <v>48</v>
      </c>
      <c r="C176" s="61"/>
      <c r="D176" s="61"/>
      <c r="E176" s="61"/>
      <c r="F176" s="61"/>
      <c r="G176" s="61"/>
      <c r="H176" s="61"/>
      <c r="I176" s="61"/>
      <c r="J176" s="61"/>
      <c r="K176" s="61"/>
      <c r="L176" s="65"/>
      <c r="R176" s="60" t="s">
        <v>48</v>
      </c>
      <c r="S176" s="61"/>
      <c r="T176" s="61"/>
      <c r="U176" s="61"/>
      <c r="V176" s="61"/>
      <c r="W176" s="61"/>
      <c r="X176" s="61"/>
      <c r="Y176" s="61"/>
      <c r="Z176" s="61"/>
      <c r="AA176" s="61"/>
      <c r="AB176" s="65"/>
    </row>
    <row r="177" spans="3:27">
      <c r="C177" s="44"/>
      <c r="D177" s="62"/>
      <c r="E177" s="44"/>
      <c r="F177" s="44"/>
      <c r="G177" s="18"/>
      <c r="H177" s="18"/>
      <c r="I177" s="18"/>
      <c r="J177" s="18"/>
      <c r="K177" s="18"/>
      <c r="S177" s="44"/>
      <c r="T177" s="62"/>
      <c r="U177" s="44"/>
      <c r="V177" s="44"/>
      <c r="W177" s="18"/>
      <c r="X177" s="18"/>
      <c r="Y177" s="18"/>
      <c r="Z177" s="18"/>
      <c r="AA177" s="18"/>
    </row>
    <row r="178" s="2" customFormat="1" ht="15" spans="3:27">
      <c r="C178" s="1" t="s">
        <v>49</v>
      </c>
      <c r="D178" s="25"/>
      <c r="E178" s="25"/>
      <c r="F178" s="25"/>
      <c r="G178" s="25"/>
      <c r="H178" s="25"/>
      <c r="I178" s="25"/>
      <c r="J178" s="25"/>
      <c r="K178" s="25"/>
      <c r="P178" s="39"/>
      <c r="S178" s="1" t="s">
        <v>49</v>
      </c>
      <c r="T178" s="25"/>
      <c r="U178" s="25"/>
      <c r="V178" s="25"/>
      <c r="W178" s="25"/>
      <c r="X178" s="25"/>
      <c r="Y178" s="25"/>
      <c r="Z178" s="25"/>
      <c r="AA178" s="25"/>
    </row>
    <row r="179" ht="14.75" spans="3:31">
      <c r="C179" s="22">
        <f t="shared" ref="C179:L179" si="44">C$7</f>
        <v>2007</v>
      </c>
      <c r="D179" s="22">
        <f t="shared" si="44"/>
        <v>2008</v>
      </c>
      <c r="E179" s="22">
        <f t="shared" si="44"/>
        <v>2009</v>
      </c>
      <c r="F179" s="22">
        <f t="shared" si="44"/>
        <v>2010</v>
      </c>
      <c r="G179" s="22">
        <f t="shared" si="44"/>
        <v>2011</v>
      </c>
      <c r="H179" s="22">
        <f t="shared" si="44"/>
        <v>2012</v>
      </c>
      <c r="I179" s="22">
        <f t="shared" si="44"/>
        <v>2013</v>
      </c>
      <c r="J179" s="22">
        <f t="shared" si="44"/>
        <v>2014</v>
      </c>
      <c r="K179" s="22">
        <f t="shared" si="44"/>
        <v>2015</v>
      </c>
      <c r="L179" s="22">
        <f t="shared" si="44"/>
        <v>2016</v>
      </c>
      <c r="M179" s="40"/>
      <c r="N179" s="40"/>
      <c r="O179" s="40"/>
      <c r="P179" s="41"/>
      <c r="S179" s="22">
        <f t="shared" ref="S179:AB179" si="45">S$7</f>
        <v>2007</v>
      </c>
      <c r="T179" s="22">
        <f t="shared" si="45"/>
        <v>2008</v>
      </c>
      <c r="U179" s="22">
        <f t="shared" si="45"/>
        <v>2009</v>
      </c>
      <c r="V179" s="22">
        <f t="shared" si="45"/>
        <v>2010</v>
      </c>
      <c r="W179" s="22">
        <f t="shared" si="45"/>
        <v>2011</v>
      </c>
      <c r="X179" s="22">
        <f t="shared" si="45"/>
        <v>2012</v>
      </c>
      <c r="Y179" s="22">
        <f t="shared" si="45"/>
        <v>2013</v>
      </c>
      <c r="Z179" s="22">
        <f t="shared" si="45"/>
        <v>2014</v>
      </c>
      <c r="AA179" s="22">
        <f t="shared" si="45"/>
        <v>2015</v>
      </c>
      <c r="AB179" s="22">
        <f t="shared" si="45"/>
        <v>2016</v>
      </c>
      <c r="AC179" s="40"/>
      <c r="AD179" s="40"/>
      <c r="AE179" s="40"/>
    </row>
    <row r="180" ht="14.75" spans="2:31">
      <c r="B180" s="18">
        <v>1</v>
      </c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37"/>
      <c r="R180" s="18">
        <v>1</v>
      </c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2:27">
      <c r="B181" s="18">
        <v>2</v>
      </c>
      <c r="C181" s="20"/>
      <c r="D181" s="20"/>
      <c r="E181" s="20"/>
      <c r="F181" s="20"/>
      <c r="G181" s="20"/>
      <c r="H181" s="20"/>
      <c r="I181" s="20"/>
      <c r="J181" s="20"/>
      <c r="K181" s="20"/>
      <c r="R181" s="18">
        <v>2</v>
      </c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2:27">
      <c r="B182" s="18">
        <v>3</v>
      </c>
      <c r="C182" s="20"/>
      <c r="D182" s="20"/>
      <c r="E182" s="20"/>
      <c r="F182" s="20"/>
      <c r="G182" s="20"/>
      <c r="H182" s="20"/>
      <c r="I182" s="20"/>
      <c r="J182" s="20"/>
      <c r="K182" s="18"/>
      <c r="R182" s="18">
        <v>3</v>
      </c>
      <c r="S182" s="20"/>
      <c r="T182" s="20"/>
      <c r="U182" s="20"/>
      <c r="V182" s="20"/>
      <c r="W182" s="20"/>
      <c r="X182" s="20"/>
      <c r="Y182" s="20"/>
      <c r="Z182" s="20"/>
      <c r="AA182" s="18"/>
    </row>
    <row r="183" spans="2:27">
      <c r="B183" s="18">
        <v>4</v>
      </c>
      <c r="C183" s="20"/>
      <c r="D183" s="20"/>
      <c r="E183" s="20"/>
      <c r="F183" s="20"/>
      <c r="G183" s="20"/>
      <c r="H183" s="20"/>
      <c r="I183" s="20"/>
      <c r="J183" s="18"/>
      <c r="K183" s="18"/>
      <c r="R183" s="18">
        <v>4</v>
      </c>
      <c r="S183" s="20"/>
      <c r="T183" s="20"/>
      <c r="U183" s="20"/>
      <c r="V183" s="20"/>
      <c r="W183" s="20"/>
      <c r="X183" s="20"/>
      <c r="Y183" s="20"/>
      <c r="Z183" s="18"/>
      <c r="AA183" s="18"/>
    </row>
    <row r="184" spans="2:27">
      <c r="B184" s="18">
        <v>5</v>
      </c>
      <c r="C184" s="20"/>
      <c r="D184" s="20"/>
      <c r="E184" s="20"/>
      <c r="F184" s="20"/>
      <c r="G184" s="20"/>
      <c r="H184" s="20"/>
      <c r="I184" s="18"/>
      <c r="J184" s="18"/>
      <c r="K184" s="18"/>
      <c r="R184" s="18">
        <v>5</v>
      </c>
      <c r="S184" s="20"/>
      <c r="T184" s="20"/>
      <c r="U184" s="20"/>
      <c r="V184" s="20"/>
      <c r="W184" s="20"/>
      <c r="X184" s="20"/>
      <c r="Y184" s="18"/>
      <c r="Z184" s="18"/>
      <c r="AA184" s="18"/>
    </row>
    <row r="185" spans="2:27">
      <c r="B185" s="18">
        <v>6</v>
      </c>
      <c r="C185" s="20"/>
      <c r="D185" s="20"/>
      <c r="E185" s="20"/>
      <c r="F185" s="20"/>
      <c r="G185" s="20"/>
      <c r="H185" s="18"/>
      <c r="I185" s="18"/>
      <c r="J185" s="18"/>
      <c r="K185" s="18"/>
      <c r="R185" s="18">
        <v>6</v>
      </c>
      <c r="S185" s="20"/>
      <c r="T185" s="20"/>
      <c r="U185" s="20"/>
      <c r="V185" s="20"/>
      <c r="W185" s="20"/>
      <c r="X185" s="18"/>
      <c r="Y185" s="18"/>
      <c r="Z185" s="18"/>
      <c r="AA185" s="18"/>
    </row>
    <row r="186" spans="2:27">
      <c r="B186" s="18">
        <v>7</v>
      </c>
      <c r="C186" s="20"/>
      <c r="D186" s="20"/>
      <c r="E186" s="20"/>
      <c r="F186" s="20"/>
      <c r="G186" s="18"/>
      <c r="H186" s="18"/>
      <c r="I186" s="18"/>
      <c r="J186" s="18"/>
      <c r="K186" s="18"/>
      <c r="R186" s="18">
        <v>7</v>
      </c>
      <c r="S186" s="20"/>
      <c r="T186" s="20"/>
      <c r="U186" s="20"/>
      <c r="V186" s="20"/>
      <c r="W186" s="18"/>
      <c r="X186" s="18"/>
      <c r="Y186" s="18"/>
      <c r="Z186" s="18"/>
      <c r="AA186" s="18"/>
    </row>
    <row r="187" spans="2:27">
      <c r="B187" s="18">
        <v>8</v>
      </c>
      <c r="C187" s="20"/>
      <c r="D187" s="20"/>
      <c r="E187" s="20"/>
      <c r="F187" s="18"/>
      <c r="G187" s="18"/>
      <c r="H187" s="18"/>
      <c r="I187" s="18"/>
      <c r="J187" s="18"/>
      <c r="K187" s="18"/>
      <c r="R187" s="18">
        <v>8</v>
      </c>
      <c r="S187" s="20"/>
      <c r="T187" s="20"/>
      <c r="U187" s="20"/>
      <c r="V187" s="18"/>
      <c r="W187" s="18"/>
      <c r="X187" s="18"/>
      <c r="Y187" s="18"/>
      <c r="Z187" s="18"/>
      <c r="AA187" s="18"/>
    </row>
    <row r="188" spans="2:27">
      <c r="B188" s="18">
        <v>9</v>
      </c>
      <c r="C188" s="20"/>
      <c r="D188" s="20"/>
      <c r="E188" s="18"/>
      <c r="F188" s="18"/>
      <c r="G188" s="18"/>
      <c r="H188" s="18"/>
      <c r="I188" s="18"/>
      <c r="J188" s="18"/>
      <c r="K188" s="18"/>
      <c r="R188" s="18">
        <v>9</v>
      </c>
      <c r="S188" s="20"/>
      <c r="T188" s="20"/>
      <c r="U188" s="18"/>
      <c r="V188" s="18"/>
      <c r="W188" s="18"/>
      <c r="X188" s="18"/>
      <c r="Y188" s="18"/>
      <c r="Z188" s="18"/>
      <c r="AA188" s="18"/>
    </row>
    <row r="189" spans="2:27">
      <c r="B189" s="18">
        <v>10</v>
      </c>
      <c r="C189" s="20"/>
      <c r="D189" s="18"/>
      <c r="E189" s="18"/>
      <c r="F189" s="18"/>
      <c r="G189" s="18"/>
      <c r="H189" s="18"/>
      <c r="I189" s="18"/>
      <c r="J189" s="18"/>
      <c r="K189" s="18"/>
      <c r="R189" s="18">
        <v>10</v>
      </c>
      <c r="S189" s="20"/>
      <c r="T189" s="18"/>
      <c r="U189" s="18"/>
      <c r="V189" s="18"/>
      <c r="W189" s="18"/>
      <c r="X189" s="18"/>
      <c r="Y189" s="18"/>
      <c r="Z189" s="18"/>
      <c r="AA189" s="18"/>
    </row>
    <row r="190" ht="14.75" spans="2:27">
      <c r="B190" s="18"/>
      <c r="C190" s="20"/>
      <c r="D190" s="18"/>
      <c r="E190" s="18"/>
      <c r="F190" s="18"/>
      <c r="G190" s="18"/>
      <c r="H190" s="18"/>
      <c r="I190" s="18"/>
      <c r="J190" s="18"/>
      <c r="K190" s="18"/>
      <c r="R190" s="18"/>
      <c r="S190" s="20"/>
      <c r="T190" s="18"/>
      <c r="U190" s="18"/>
      <c r="V190" s="18"/>
      <c r="W190" s="18"/>
      <c r="X190" s="18"/>
      <c r="Y190" s="18"/>
      <c r="Z190" s="18"/>
      <c r="AA190" s="18"/>
    </row>
    <row r="191" spans="2:28">
      <c r="B191" s="58"/>
      <c r="C191" s="59">
        <f t="shared" ref="C191:L191" si="46">C$7</f>
        <v>2007</v>
      </c>
      <c r="D191" s="59">
        <f t="shared" si="46"/>
        <v>2008</v>
      </c>
      <c r="E191" s="59">
        <f t="shared" si="46"/>
        <v>2009</v>
      </c>
      <c r="F191" s="59">
        <f t="shared" si="46"/>
        <v>2010</v>
      </c>
      <c r="G191" s="59">
        <f t="shared" si="46"/>
        <v>2011</v>
      </c>
      <c r="H191" s="59">
        <f t="shared" si="46"/>
        <v>2012</v>
      </c>
      <c r="I191" s="59">
        <f t="shared" si="46"/>
        <v>2013</v>
      </c>
      <c r="J191" s="59">
        <f t="shared" si="46"/>
        <v>2014</v>
      </c>
      <c r="K191" s="59">
        <f t="shared" si="46"/>
        <v>2015</v>
      </c>
      <c r="L191" s="64">
        <f t="shared" si="46"/>
        <v>2016</v>
      </c>
      <c r="R191" s="58"/>
      <c r="S191" s="59">
        <f t="shared" ref="S191:AB191" si="47">S$7</f>
        <v>2007</v>
      </c>
      <c r="T191" s="59">
        <f t="shared" si="47"/>
        <v>2008</v>
      </c>
      <c r="U191" s="59">
        <f t="shared" si="47"/>
        <v>2009</v>
      </c>
      <c r="V191" s="59">
        <f t="shared" si="47"/>
        <v>2010</v>
      </c>
      <c r="W191" s="59">
        <f t="shared" si="47"/>
        <v>2011</v>
      </c>
      <c r="X191" s="59">
        <f t="shared" si="47"/>
        <v>2012</v>
      </c>
      <c r="Y191" s="59">
        <f t="shared" si="47"/>
        <v>2013</v>
      </c>
      <c r="Z191" s="59">
        <f t="shared" si="47"/>
        <v>2014</v>
      </c>
      <c r="AA191" s="59">
        <f t="shared" si="47"/>
        <v>2015</v>
      </c>
      <c r="AB191" s="64">
        <f t="shared" si="47"/>
        <v>2016</v>
      </c>
    </row>
    <row r="192" ht="14.75" spans="2:28">
      <c r="B192" s="63" t="s">
        <v>13</v>
      </c>
      <c r="C192" s="61"/>
      <c r="D192" s="61"/>
      <c r="E192" s="61"/>
      <c r="F192" s="61"/>
      <c r="G192" s="61"/>
      <c r="H192" s="61"/>
      <c r="I192" s="61"/>
      <c r="J192" s="61"/>
      <c r="K192" s="61"/>
      <c r="L192" s="65"/>
      <c r="R192" s="63" t="s">
        <v>13</v>
      </c>
      <c r="S192" s="61"/>
      <c r="T192" s="61"/>
      <c r="U192" s="61"/>
      <c r="V192" s="61"/>
      <c r="W192" s="61"/>
      <c r="X192" s="61"/>
      <c r="Y192" s="61"/>
      <c r="Z192" s="61"/>
      <c r="AA192" s="61"/>
      <c r="AB192" s="65"/>
    </row>
    <row r="193" spans="2:28">
      <c r="B193" s="44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R193" s="44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</row>
    <row r="194" s="2" customFormat="1" ht="15" spans="3:27">
      <c r="C194" s="1" t="s">
        <v>50</v>
      </c>
      <c r="D194" s="25"/>
      <c r="E194" s="25"/>
      <c r="F194" s="25"/>
      <c r="G194" s="25"/>
      <c r="H194" s="25"/>
      <c r="I194" s="25"/>
      <c r="J194" s="25"/>
      <c r="K194" s="25"/>
      <c r="P194" s="39"/>
      <c r="S194" s="1" t="s">
        <v>50</v>
      </c>
      <c r="T194" s="25"/>
      <c r="U194" s="25"/>
      <c r="V194" s="25"/>
      <c r="W194" s="25"/>
      <c r="X194" s="25"/>
      <c r="Y194" s="25"/>
      <c r="Z194" s="25"/>
      <c r="AA194" s="25"/>
    </row>
    <row r="195" ht="14.75" spans="3:31">
      <c r="C195" s="22">
        <f t="shared" ref="C195:L195" si="48">C$7</f>
        <v>2007</v>
      </c>
      <c r="D195" s="22">
        <f t="shared" si="48"/>
        <v>2008</v>
      </c>
      <c r="E195" s="22">
        <f t="shared" si="48"/>
        <v>2009</v>
      </c>
      <c r="F195" s="22">
        <f t="shared" si="48"/>
        <v>2010</v>
      </c>
      <c r="G195" s="22">
        <f t="shared" si="48"/>
        <v>2011</v>
      </c>
      <c r="H195" s="22">
        <f t="shared" si="48"/>
        <v>2012</v>
      </c>
      <c r="I195" s="22">
        <f t="shared" si="48"/>
        <v>2013</v>
      </c>
      <c r="J195" s="22">
        <f t="shared" si="48"/>
        <v>2014</v>
      </c>
      <c r="K195" s="22">
        <f t="shared" si="48"/>
        <v>2015</v>
      </c>
      <c r="L195" s="22">
        <f t="shared" si="48"/>
        <v>2016</v>
      </c>
      <c r="M195" s="40"/>
      <c r="N195" s="40"/>
      <c r="O195" s="40"/>
      <c r="P195" s="41"/>
      <c r="S195" s="22">
        <f t="shared" ref="S195:AB195" si="49">S$7</f>
        <v>2007</v>
      </c>
      <c r="T195" s="22">
        <f t="shared" si="49"/>
        <v>2008</v>
      </c>
      <c r="U195" s="22">
        <f t="shared" si="49"/>
        <v>2009</v>
      </c>
      <c r="V195" s="22">
        <f t="shared" si="49"/>
        <v>2010</v>
      </c>
      <c r="W195" s="22">
        <f t="shared" si="49"/>
        <v>2011</v>
      </c>
      <c r="X195" s="22">
        <f t="shared" si="49"/>
        <v>2012</v>
      </c>
      <c r="Y195" s="22">
        <f t="shared" si="49"/>
        <v>2013</v>
      </c>
      <c r="Z195" s="22">
        <f t="shared" si="49"/>
        <v>2014</v>
      </c>
      <c r="AA195" s="22">
        <f t="shared" si="49"/>
        <v>2015</v>
      </c>
      <c r="AB195" s="22">
        <f t="shared" si="49"/>
        <v>2016</v>
      </c>
      <c r="AC195" s="40"/>
      <c r="AD195" s="40"/>
      <c r="AE195" s="40"/>
    </row>
    <row r="196" ht="14.75" spans="2:31">
      <c r="B196" s="18">
        <v>1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37"/>
      <c r="R196" s="18">
        <v>1</v>
      </c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2:27">
      <c r="B197" s="18">
        <v>2</v>
      </c>
      <c r="C197" s="20"/>
      <c r="D197" s="20"/>
      <c r="E197" s="20"/>
      <c r="F197" s="20"/>
      <c r="G197" s="20"/>
      <c r="H197" s="20"/>
      <c r="I197" s="20"/>
      <c r="J197" s="20"/>
      <c r="K197" s="20"/>
      <c r="R197" s="18">
        <v>2</v>
      </c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2:27">
      <c r="B198" s="18">
        <v>3</v>
      </c>
      <c r="C198" s="20"/>
      <c r="D198" s="20"/>
      <c r="E198" s="20"/>
      <c r="F198" s="20"/>
      <c r="G198" s="20"/>
      <c r="H198" s="20"/>
      <c r="I198" s="20"/>
      <c r="J198" s="20"/>
      <c r="K198" s="18"/>
      <c r="R198" s="18">
        <v>3</v>
      </c>
      <c r="S198" s="20"/>
      <c r="T198" s="20"/>
      <c r="U198" s="20"/>
      <c r="V198" s="20"/>
      <c r="W198" s="20"/>
      <c r="X198" s="20"/>
      <c r="Y198" s="20"/>
      <c r="Z198" s="20"/>
      <c r="AA198" s="18"/>
    </row>
    <row r="199" spans="2:27">
      <c r="B199" s="18">
        <v>4</v>
      </c>
      <c r="C199" s="20"/>
      <c r="D199" s="20"/>
      <c r="E199" s="20"/>
      <c r="F199" s="20"/>
      <c r="G199" s="20"/>
      <c r="H199" s="20"/>
      <c r="I199" s="20"/>
      <c r="J199" s="18"/>
      <c r="K199" s="18"/>
      <c r="R199" s="18">
        <v>4</v>
      </c>
      <c r="S199" s="20"/>
      <c r="T199" s="20"/>
      <c r="U199" s="20"/>
      <c r="V199" s="20"/>
      <c r="W199" s="20"/>
      <c r="X199" s="20"/>
      <c r="Y199" s="20"/>
      <c r="Z199" s="18"/>
      <c r="AA199" s="18"/>
    </row>
    <row r="200" spans="2:27">
      <c r="B200" s="18">
        <v>5</v>
      </c>
      <c r="C200" s="20"/>
      <c r="D200" s="20"/>
      <c r="E200" s="20"/>
      <c r="F200" s="20"/>
      <c r="G200" s="20"/>
      <c r="H200" s="20"/>
      <c r="I200" s="18"/>
      <c r="J200" s="18"/>
      <c r="K200" s="18"/>
      <c r="R200" s="18">
        <v>5</v>
      </c>
      <c r="S200" s="20"/>
      <c r="T200" s="20"/>
      <c r="U200" s="20"/>
      <c r="V200" s="20"/>
      <c r="W200" s="20"/>
      <c r="X200" s="20"/>
      <c r="Y200" s="18"/>
      <c r="Z200" s="18"/>
      <c r="AA200" s="18"/>
    </row>
    <row r="201" spans="2:27">
      <c r="B201" s="18">
        <v>6</v>
      </c>
      <c r="C201" s="20"/>
      <c r="D201" s="20"/>
      <c r="E201" s="20"/>
      <c r="F201" s="20"/>
      <c r="G201" s="20"/>
      <c r="H201" s="18"/>
      <c r="I201" s="18"/>
      <c r="J201" s="18"/>
      <c r="K201" s="18"/>
      <c r="R201" s="18">
        <v>6</v>
      </c>
      <c r="S201" s="20"/>
      <c r="T201" s="20"/>
      <c r="U201" s="20"/>
      <c r="V201" s="20"/>
      <c r="W201" s="20"/>
      <c r="X201" s="18"/>
      <c r="Y201" s="18"/>
      <c r="Z201" s="18"/>
      <c r="AA201" s="18"/>
    </row>
    <row r="202" spans="2:27">
      <c r="B202" s="18">
        <v>7</v>
      </c>
      <c r="C202" s="20"/>
      <c r="D202" s="20"/>
      <c r="E202" s="20"/>
      <c r="F202" s="20"/>
      <c r="G202" s="18"/>
      <c r="H202" s="18"/>
      <c r="I202" s="18"/>
      <c r="J202" s="18"/>
      <c r="K202" s="18"/>
      <c r="R202" s="18">
        <v>7</v>
      </c>
      <c r="S202" s="20"/>
      <c r="T202" s="20"/>
      <c r="U202" s="20"/>
      <c r="V202" s="20"/>
      <c r="W202" s="18"/>
      <c r="X202" s="18"/>
      <c r="Y202" s="18"/>
      <c r="Z202" s="18"/>
      <c r="AA202" s="18"/>
    </row>
    <row r="203" spans="2:27">
      <c r="B203" s="18">
        <v>8</v>
      </c>
      <c r="C203" s="20"/>
      <c r="D203" s="20"/>
      <c r="E203" s="20"/>
      <c r="F203" s="18"/>
      <c r="G203" s="18"/>
      <c r="H203" s="18"/>
      <c r="I203" s="18"/>
      <c r="J203" s="18"/>
      <c r="K203" s="18"/>
      <c r="R203" s="18">
        <v>8</v>
      </c>
      <c r="S203" s="20"/>
      <c r="T203" s="20"/>
      <c r="U203" s="20"/>
      <c r="V203" s="18"/>
      <c r="W203" s="18"/>
      <c r="X203" s="18"/>
      <c r="Y203" s="18"/>
      <c r="Z203" s="18"/>
      <c r="AA203" s="18"/>
    </row>
    <row r="204" spans="2:27">
      <c r="B204" s="18">
        <v>9</v>
      </c>
      <c r="C204" s="20"/>
      <c r="D204" s="20"/>
      <c r="E204" s="18"/>
      <c r="F204" s="18"/>
      <c r="G204" s="18"/>
      <c r="H204" s="18"/>
      <c r="I204" s="18"/>
      <c r="J204" s="18"/>
      <c r="K204" s="18"/>
      <c r="R204" s="18">
        <v>9</v>
      </c>
      <c r="S204" s="20"/>
      <c r="T204" s="20"/>
      <c r="U204" s="18"/>
      <c r="V204" s="18"/>
      <c r="W204" s="18"/>
      <c r="X204" s="18"/>
      <c r="Y204" s="18"/>
      <c r="Z204" s="18"/>
      <c r="AA204" s="18"/>
    </row>
    <row r="205" spans="2:27">
      <c r="B205" s="18">
        <v>10</v>
      </c>
      <c r="C205" s="20"/>
      <c r="D205" s="18"/>
      <c r="E205" s="18"/>
      <c r="F205" s="18"/>
      <c r="G205" s="18"/>
      <c r="H205" s="18"/>
      <c r="I205" s="18"/>
      <c r="J205" s="18"/>
      <c r="K205" s="18"/>
      <c r="R205" s="18">
        <v>10</v>
      </c>
      <c r="S205" s="20"/>
      <c r="T205" s="18"/>
      <c r="U205" s="18"/>
      <c r="V205" s="18"/>
      <c r="W205" s="18"/>
      <c r="X205" s="18"/>
      <c r="Y205" s="18"/>
      <c r="Z205" s="18"/>
      <c r="AA205" s="18"/>
    </row>
  </sheetData>
  <mergeCells count="2">
    <mergeCell ref="A2:N2"/>
    <mergeCell ref="Q2:AD2"/>
  </mergeCells>
  <dataValidations count="1">
    <dataValidation type="list" allowBlank="1" showInputMessage="1" showErrorMessage="1" sqref="D177 T177">
      <formula1>"是,否"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</vt:lpstr>
      <vt:lpstr>表2-合计</vt:lpstr>
      <vt:lpstr>表2-死亡伤残</vt:lpstr>
      <vt:lpstr>表2-财产损失</vt:lpstr>
      <vt:lpstr>表2-医疗费用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申颖</dc:creator>
  <cp:lastModifiedBy>么瞳宣</cp:lastModifiedBy>
  <dcterms:created xsi:type="dcterms:W3CDTF">2018-03-02T05:57:00Z</dcterms:created>
  <dcterms:modified xsi:type="dcterms:W3CDTF">2022-02-11T03:14:05Z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