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<sst xmlns="http://schemas.openxmlformats.org/spreadsheetml/2006/main" count="12" uniqueCount="12">
  <si>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年扣除数合计</t>
  </si>
  <si>
    <t>税率</t>
  </si>
  <si>
    <t>速算扣除数</t>
  </si>
  <si>
    <t>年税前工资推算</t>
  </si>
  <si>
    <t>验证税额</t>
  </si>
  <si>
    <t>验证税后工资</t>
  </si>
  <si>
    <t>正确税前工资</t>
  </si>
  <si>
    <t>↑
在此输入税后工资</t>
  </si>
  <si>
    <t>减除费用→</t>
  </si>
  <si>
    <t>专项扣除→</t>
  </si>
  <si>
    <t>专项附加扣除→</t>
  </si>
  <si>
    <t>其他扣除→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</si>
</sst>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3" fontId="1" fillId="2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43" fontId="1" fillId="0" borderId="1" xfId="0" applyNumberFormat="1" applyFont="1" applyFill="1" applyBorder="1" applyAlignment="1">
      <alignment vertical="center"/>
    </xf>
    <xf numFmtId="9" fontId="1" fillId="0" borderId="1" xfId="0" applyNumberFormat="1" applyFont="1" applyFill="1" applyBorder="1" applyAlignment="1">
      <alignment vertical="center"/>
    </xf>
    <xf numFmtId="43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0" xfId="0" applyBorder="1" applyAlignment="1">
      <alignment horizontal="right"/>
    </xf>
    <xf numFmtId="43" fontId="4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00B0F0"/>
        </patternFill>
      </fill>
    </dxf>
    <dxf>
      <font>
        <b val="1"/>
        <i val="0"/>
      </font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1165860</xdr:colOff>
      <xdr:row>0</xdr:row>
      <xdr:rowOff>635</xdr:rowOff>
    </xdr:from>
    <xdr:to>
      <xdr:col>15</xdr:col>
      <xdr:colOff>343535</xdr:colOff>
      <xdr:row>8</xdr:row>
      <xdr:rowOff>76835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745980" y="635"/>
          <a:ext cx="3932555" cy="3619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B2" sqref="B2"/>
    </sheetView>
  </sheetViews>
  <sheetFormatPr defaultColWidth="8.88888888888889" defaultRowHeight="14.4"/>
  <cols>
    <col min="1" max="1" width="20.8888888888889" customWidth="1"/>
    <col min="2" max="2" width="18.6666666666667" customWidth="1"/>
    <col min="3" max="3" width="18.8888888888889" customWidth="1"/>
    <col min="4" max="4" width="7.22222222222222" customWidth="1"/>
    <col min="5" max="5" width="18.6666666666667" customWidth="1"/>
    <col min="6" max="6" width="21.8888888888889" customWidth="1"/>
    <col min="7" max="7" width="14.1111111111111" hidden="1" customWidth="1"/>
    <col min="8" max="8" width="18.8888888888889" hidden="1" customWidth="1"/>
    <col min="9" max="9" width="18.8888888888889" style="1" customWidth="1"/>
    <col min="10" max="10" width="17.1111111111111" customWidth="1"/>
    <col min="11" max="16" width="10.4444444444444" customWidth="1"/>
  </cols>
  <sheetData>
    <row r="1" ht="41" customHeight="1" spans="1:9">
      <c r="A1" s="2">
        <v>360000</v>
      </c>
      <c r="B1" s="3"/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14" t="s">
        <v>6</v>
      </c>
    </row>
    <row r="2" ht="34" customHeight="1" spans="1:9">
      <c r="A2" s="5" t="s">
        <v>7</v>
      </c>
      <c r="C2" s="6">
        <f>SUM(C3:C8)</f>
        <v>60000</v>
      </c>
      <c r="D2" s="7">
        <v>0.03</v>
      </c>
      <c r="E2" s="6">
        <v>0</v>
      </c>
      <c r="F2" s="8">
        <f>ROUND(($A$1-E2-$C$2*D2)/(1-D2),2)</f>
        <v>369278.35</v>
      </c>
      <c r="G2" s="9">
        <f>ROUND(MAX((F2-$C$2)*{0.03;0.1;0.2;0.25;0.3;0.35;0.45}-{0;2520;16920;31920;52920;85920;181920},0),2)</f>
        <v>45399.59</v>
      </c>
      <c r="H2" s="9">
        <f>ROUND(F2-G2,0)</f>
        <v>323879</v>
      </c>
      <c r="I2" s="15" t="str">
        <f>IF(H2=$A$1,"正确","错误")</f>
        <v>错误</v>
      </c>
    </row>
    <row r="3" ht="34" customHeight="1" spans="2:9">
      <c r="B3" s="10" t="s">
        <v>8</v>
      </c>
      <c r="C3" s="11">
        <v>60000</v>
      </c>
      <c r="D3" s="7">
        <v>0.1</v>
      </c>
      <c r="E3" s="6">
        <v>2520</v>
      </c>
      <c r="F3" s="8">
        <f>ROUND(($A$1-E3-$C$2*D3)/(1-D3),2)</f>
        <v>390533.33</v>
      </c>
      <c r="G3" s="9">
        <f>ROUND(MAX((F3-$C$2)*{0.03;0.1;0.2;0.25;0.3;0.35;0.45}-{0;2520;16920;31920;52920;85920;181920},0),2)</f>
        <v>50713.33</v>
      </c>
      <c r="H3" s="9">
        <f t="shared" ref="H3:H8" si="0">ROUND(F3-G3,0)</f>
        <v>339820</v>
      </c>
      <c r="I3" s="15" t="str">
        <f t="shared" ref="I3:I8" si="1">IF(H3=$A$1,"正确","错误")</f>
        <v>错误</v>
      </c>
    </row>
    <row r="4" ht="34" customHeight="1" spans="2:9">
      <c r="B4" s="10" t="s">
        <v>9</v>
      </c>
      <c r="C4" s="11"/>
      <c r="D4" s="7">
        <v>0.2</v>
      </c>
      <c r="E4" s="6">
        <v>16920</v>
      </c>
      <c r="F4" s="8">
        <f t="shared" ref="F3:F8" si="2">ROUND(($A$1-E4-$C$2*D4)/(1-D4),2)</f>
        <v>413850</v>
      </c>
      <c r="G4" s="9">
        <f>ROUND(MAX((F4-$C$2)*{0.03;0.1;0.2;0.25;0.3;0.35;0.45}-{0;2520;16920;31920;52920;85920;181920},0),2)</f>
        <v>56542.5</v>
      </c>
      <c r="H4" s="9">
        <f t="shared" si="0"/>
        <v>357308</v>
      </c>
      <c r="I4" s="15" t="str">
        <f t="shared" si="1"/>
        <v>错误</v>
      </c>
    </row>
    <row r="5" ht="34" customHeight="1" spans="2:9">
      <c r="B5" s="10" t="s">
        <v>10</v>
      </c>
      <c r="C5" s="11"/>
      <c r="D5" s="7">
        <v>0.25</v>
      </c>
      <c r="E5" s="6">
        <v>31920</v>
      </c>
      <c r="F5" s="8">
        <f t="shared" si="2"/>
        <v>417440</v>
      </c>
      <c r="G5" s="9">
        <f>ROUND(MAX((F5-$C$2)*{0.03;0.1;0.2;0.25;0.3;0.35;0.45}-{0;2520;16920;31920;52920;85920;181920},0),2)</f>
        <v>57440</v>
      </c>
      <c r="H5" s="9">
        <f t="shared" si="0"/>
        <v>360000</v>
      </c>
      <c r="I5" s="15" t="str">
        <f t="shared" si="1"/>
        <v>正确</v>
      </c>
    </row>
    <row r="6" ht="34" customHeight="1" spans="2:9">
      <c r="B6" s="10" t="s">
        <v>11</v>
      </c>
      <c r="C6" s="11"/>
      <c r="D6" s="7">
        <v>0.3</v>
      </c>
      <c r="E6" s="6">
        <v>52920</v>
      </c>
      <c r="F6" s="8">
        <f t="shared" si="2"/>
        <v>412971.43</v>
      </c>
      <c r="G6" s="9">
        <f>ROUND(MAX((F6-$C$2)*{0.03;0.1;0.2;0.25;0.3;0.35;0.45}-{0;2520;16920;31920;52920;85920;181920},0),2)</f>
        <v>56322.86</v>
      </c>
      <c r="H6" s="9">
        <f t="shared" si="0"/>
        <v>356649</v>
      </c>
      <c r="I6" s="15" t="str">
        <f t="shared" si="1"/>
        <v>错误</v>
      </c>
    </row>
    <row r="7" ht="34" customHeight="1" spans="2:9">
      <c r="B7" s="12"/>
      <c r="C7" s="11"/>
      <c r="D7" s="7">
        <v>0.35</v>
      </c>
      <c r="E7" s="6">
        <v>85920</v>
      </c>
      <c r="F7" s="8">
        <f t="shared" si="2"/>
        <v>389353.85</v>
      </c>
      <c r="G7" s="9">
        <f>ROUND(MAX((F7-$C$2)*{0.03;0.1;0.2;0.25;0.3;0.35;0.45}-{0;2520;16920;31920;52920;85920;181920},0),2)</f>
        <v>50418.46</v>
      </c>
      <c r="H7" s="9">
        <f t="shared" si="0"/>
        <v>338935</v>
      </c>
      <c r="I7" s="15" t="str">
        <f t="shared" si="1"/>
        <v>错误</v>
      </c>
    </row>
    <row r="8" ht="34" customHeight="1" spans="2:9">
      <c r="B8" s="12"/>
      <c r="C8" s="11"/>
      <c r="D8" s="7">
        <v>0.45</v>
      </c>
      <c r="E8" s="6">
        <v>181920</v>
      </c>
      <c r="F8" s="8">
        <f t="shared" si="2"/>
        <v>274690.91</v>
      </c>
      <c r="G8" s="9">
        <f>ROUND(MAX((F8-$C$2)*{0.03;0.1;0.2;0.25;0.3;0.35;0.45}-{0;2520;16920;31920;52920;85920;181920},0),2)</f>
        <v>26018.18</v>
      </c>
      <c r="H8" s="9">
        <f t="shared" si="0"/>
        <v>248673</v>
      </c>
      <c r="I8" s="15" t="str">
        <f t="shared" si="1"/>
        <v>错误</v>
      </c>
    </row>
    <row r="9" spans="2:7">
      <c r="B9" s="13"/>
      <c r="C9" s="13"/>
      <c r="D9" s="13"/>
      <c r="E9" s="13"/>
      <c r="F9" s="13"/>
      <c r="G9" s="13"/>
    </row>
    <row r="10" spans="2:7">
      <c r="B10" s="13"/>
      <c r="C10" s="13"/>
      <c r="D10" s="13"/>
      <c r="E10" s="13"/>
      <c r="F10" s="13"/>
      <c r="G10" s="13"/>
    </row>
  </sheetData>
  <conditionalFormatting sqref="H$1:H$1048576">
    <cfRule type="cellIs" dxfId="0" priority="2" operator="equal">
      <formula>$A$1</formula>
    </cfRule>
  </conditionalFormatting>
  <conditionalFormatting sqref="I2:I8">
    <cfRule type="cellIs" dxfId="1" priority="1" operator="equal">
      <formula>"正确"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程晋</dc:creator>
  <cp:lastModifiedBy>程晋</cp:lastModifiedBy>
  <dcterms:created xsi:type="dcterms:W3CDTF">2023-01-30T01:25:00Z</dcterms:created>
  <dcterms:modified xsi:type="dcterms:W3CDTF">2023-01-30T02:09:37Z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B8BB55576EB6448EB0EB8CE2F0C9A670</vt:lpwstr>
  </property>
  <property fmtid="{D5CDD505-2E9C-101B-9397-08002B2CF9AE}" pid="3" name="KSOProductBuildVer">
    <vt:lpwstr>2052-11.1.0.13703</vt:lpwstr>
  </property>
</Properties>
</file>